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f22338\Desktop\מחשב ישן\משימות הזנת תוכן אתר\שנת 2026\אוקטובר26\201026\מטי לנדו-דוח חודשי גמל 9-26\"/>
    </mc:Choice>
  </mc:AlternateContent>
  <bookViews>
    <workbookView xWindow="-105" yWindow="-105" windowWidth="23250" windowHeight="12450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352" i="1" l="1"/>
  <c r="BG352" i="1"/>
  <c r="BF352" i="1"/>
  <c r="BE352" i="1"/>
  <c r="BD352" i="1"/>
  <c r="BC352" i="1"/>
  <c r="BB352" i="1"/>
  <c r="BA352" i="1"/>
  <c r="AZ352" i="1"/>
  <c r="AY352" i="1"/>
  <c r="AX352" i="1"/>
  <c r="AW352" i="1"/>
  <c r="AV352" i="1"/>
  <c r="AU352" i="1"/>
  <c r="AT352" i="1"/>
  <c r="AS352" i="1"/>
  <c r="AR352" i="1"/>
  <c r="AQ352" i="1"/>
  <c r="AP352" i="1"/>
  <c r="AO352" i="1"/>
  <c r="AN352" i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BH347" i="1"/>
  <c r="BG347" i="1"/>
  <c r="BF347" i="1"/>
  <c r="BE347" i="1"/>
  <c r="BD347" i="1"/>
  <c r="BC347" i="1"/>
  <c r="BB347" i="1"/>
  <c r="BA347" i="1"/>
  <c r="AZ347" i="1"/>
  <c r="AY347" i="1"/>
  <c r="AX347" i="1"/>
  <c r="AW347" i="1"/>
  <c r="AV347" i="1"/>
  <c r="AU347" i="1"/>
  <c r="AT347" i="1"/>
  <c r="AS347" i="1"/>
  <c r="AR347" i="1"/>
  <c r="AQ347" i="1"/>
  <c r="AP347" i="1"/>
  <c r="AO347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BH346" i="1"/>
  <c r="BG346" i="1"/>
  <c r="BF346" i="1"/>
  <c r="BE346" i="1"/>
  <c r="BD346" i="1"/>
  <c r="BC346" i="1"/>
  <c r="BB346" i="1"/>
  <c r="BA346" i="1"/>
  <c r="AZ346" i="1"/>
  <c r="AY346" i="1"/>
  <c r="AX346" i="1"/>
  <c r="AW346" i="1"/>
  <c r="AV346" i="1"/>
  <c r="AU346" i="1"/>
  <c r="AT346" i="1"/>
  <c r="AS346" i="1"/>
  <c r="AR346" i="1"/>
  <c r="AQ346" i="1"/>
  <c r="AP346" i="1"/>
  <c r="AO346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BH345" i="1"/>
  <c r="BG345" i="1"/>
  <c r="BF345" i="1"/>
  <c r="BE345" i="1"/>
  <c r="BD345" i="1"/>
  <c r="BC345" i="1"/>
  <c r="BB345" i="1"/>
  <c r="BA345" i="1"/>
  <c r="AZ345" i="1"/>
  <c r="AY345" i="1"/>
  <c r="AX345" i="1"/>
  <c r="AW345" i="1"/>
  <c r="AV345" i="1"/>
  <c r="AU345" i="1"/>
  <c r="AT345" i="1"/>
  <c r="AS345" i="1"/>
  <c r="AR345" i="1"/>
  <c r="AQ345" i="1"/>
  <c r="AP345" i="1"/>
  <c r="AO345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BH344" i="1"/>
  <c r="BG344" i="1"/>
  <c r="BF344" i="1"/>
  <c r="BE344" i="1"/>
  <c r="BD344" i="1"/>
  <c r="BC344" i="1"/>
  <c r="BB344" i="1"/>
  <c r="BA344" i="1"/>
  <c r="AZ344" i="1"/>
  <c r="AY344" i="1"/>
  <c r="AX344" i="1"/>
  <c r="AW344" i="1"/>
  <c r="AV344" i="1"/>
  <c r="AU344" i="1"/>
  <c r="AT344" i="1"/>
  <c r="AS344" i="1"/>
  <c r="AR344" i="1"/>
  <c r="AQ344" i="1"/>
  <c r="AP344" i="1"/>
  <c r="AO344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BH343" i="1"/>
  <c r="BG343" i="1"/>
  <c r="BF343" i="1"/>
  <c r="BE343" i="1"/>
  <c r="BD343" i="1"/>
  <c r="BC343" i="1"/>
  <c r="BB343" i="1"/>
  <c r="BA343" i="1"/>
  <c r="AZ343" i="1"/>
  <c r="AY343" i="1"/>
  <c r="AX343" i="1"/>
  <c r="AW343" i="1"/>
  <c r="AV343" i="1"/>
  <c r="AU343" i="1"/>
  <c r="AT343" i="1"/>
  <c r="AS343" i="1"/>
  <c r="AR343" i="1"/>
  <c r="AQ343" i="1"/>
  <c r="AP343" i="1"/>
  <c r="AO343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BH342" i="1"/>
  <c r="BG342" i="1"/>
  <c r="BF342" i="1"/>
  <c r="BE342" i="1"/>
  <c r="BD342" i="1"/>
  <c r="BC342" i="1"/>
  <c r="BB342" i="1"/>
  <c r="BA342" i="1"/>
  <c r="BA349" i="1" s="1"/>
  <c r="BA351" i="1" s="1"/>
  <c r="AZ342" i="1"/>
  <c r="AY342" i="1"/>
  <c r="AX342" i="1"/>
  <c r="AW342" i="1"/>
  <c r="AV342" i="1"/>
  <c r="AU342" i="1"/>
  <c r="AT342" i="1"/>
  <c r="AS342" i="1"/>
  <c r="AR342" i="1"/>
  <c r="AR349" i="1" s="1"/>
  <c r="AR351" i="1" s="1"/>
  <c r="AQ342" i="1"/>
  <c r="AP342" i="1"/>
  <c r="AO342" i="1"/>
  <c r="AN342" i="1"/>
  <c r="AM342" i="1"/>
  <c r="AL342" i="1"/>
  <c r="AK342" i="1"/>
  <c r="AJ342" i="1"/>
  <c r="AI342" i="1"/>
  <c r="AH342" i="1"/>
  <c r="AG342" i="1"/>
  <c r="AF342" i="1"/>
  <c r="AF349" i="1" s="1"/>
  <c r="AF351" i="1" s="1"/>
  <c r="AE342" i="1"/>
  <c r="AD342" i="1"/>
  <c r="AC342" i="1"/>
  <c r="AB342" i="1"/>
  <c r="AA342" i="1"/>
  <c r="AA349" i="1" s="1"/>
  <c r="Z342" i="1"/>
  <c r="Z349" i="1" s="1"/>
  <c r="Z351" i="1" s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M349" i="1" s="1"/>
  <c r="M351" i="1" s="1"/>
  <c r="L342" i="1"/>
  <c r="L349" i="1" s="1"/>
  <c r="L351" i="1" s="1"/>
  <c r="K342" i="1"/>
  <c r="J342" i="1"/>
  <c r="I342" i="1"/>
  <c r="H342" i="1"/>
  <c r="G342" i="1"/>
  <c r="F342" i="1"/>
  <c r="E342" i="1"/>
  <c r="BH340" i="1"/>
  <c r="BG340" i="1"/>
  <c r="BF340" i="1"/>
  <c r="BE340" i="1"/>
  <c r="BD340" i="1"/>
  <c r="BC340" i="1"/>
  <c r="BB340" i="1"/>
  <c r="BA340" i="1"/>
  <c r="AZ340" i="1"/>
  <c r="AY340" i="1"/>
  <c r="AX340" i="1"/>
  <c r="AW340" i="1"/>
  <c r="AV340" i="1"/>
  <c r="AU340" i="1"/>
  <c r="AT340" i="1"/>
  <c r="AS340" i="1"/>
  <c r="AR340" i="1"/>
  <c r="AQ340" i="1"/>
  <c r="AP340" i="1"/>
  <c r="AO340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R354" i="1" l="1"/>
  <c r="Z356" i="1"/>
  <c r="Z357" i="1"/>
  <c r="AA351" i="1"/>
  <c r="AA357" i="1"/>
  <c r="AR358" i="1"/>
  <c r="Z355" i="1"/>
  <c r="AR357" i="1"/>
  <c r="Z358" i="1"/>
  <c r="H353" i="1"/>
  <c r="H355" i="1"/>
  <c r="AR356" i="1"/>
  <c r="Z354" i="1"/>
  <c r="AA355" i="1"/>
  <c r="AR355" i="1"/>
  <c r="E349" i="1"/>
  <c r="E351" i="1" s="1"/>
  <c r="F349" i="1"/>
  <c r="F351" i="1" s="1"/>
  <c r="V349" i="1"/>
  <c r="V351" i="1" s="1"/>
  <c r="AP349" i="1"/>
  <c r="AP351" i="1" s="1"/>
  <c r="AP354" i="1"/>
  <c r="H349" i="1"/>
  <c r="U349" i="1"/>
  <c r="AA354" i="1"/>
  <c r="Y349" i="1"/>
  <c r="AO349" i="1"/>
  <c r="AA358" i="1"/>
  <c r="AF354" i="1"/>
  <c r="L357" i="1"/>
  <c r="BA354" i="1"/>
  <c r="BA355" i="1"/>
  <c r="M358" i="1"/>
  <c r="BA358" i="1"/>
  <c r="AS349" i="1"/>
  <c r="AT349" i="1"/>
  <c r="AT351" i="1" s="1"/>
  <c r="Z353" i="1"/>
  <c r="AU349" i="1"/>
  <c r="AU351" i="1" s="1"/>
  <c r="AU353" i="1"/>
  <c r="AA356" i="1"/>
  <c r="X349" i="1"/>
  <c r="X351" i="1" s="1"/>
  <c r="AF355" i="1"/>
  <c r="AF357" i="1"/>
  <c r="M355" i="1"/>
  <c r="BA357" i="1"/>
  <c r="BC353" i="1"/>
  <c r="BC356" i="1"/>
  <c r="BD353" i="1"/>
  <c r="AJ354" i="1"/>
  <c r="BD354" i="1"/>
  <c r="P355" i="1"/>
  <c r="AJ355" i="1"/>
  <c r="BD355" i="1"/>
  <c r="P356" i="1"/>
  <c r="BD356" i="1"/>
  <c r="P357" i="1"/>
  <c r="AR353" i="1"/>
  <c r="L354" i="1"/>
  <c r="L355" i="1"/>
  <c r="L356" i="1"/>
  <c r="AF358" i="1"/>
  <c r="M356" i="1"/>
  <c r="BA356" i="1"/>
  <c r="BC354" i="1"/>
  <c r="BC355" i="1"/>
  <c r="BC358" i="1"/>
  <c r="P353" i="1"/>
  <c r="AJ353" i="1"/>
  <c r="P354" i="1"/>
  <c r="Q353" i="1"/>
  <c r="AK353" i="1"/>
  <c r="BE353" i="1"/>
  <c r="Q354" i="1"/>
  <c r="AK354" i="1"/>
  <c r="BE354" i="1"/>
  <c r="AK355" i="1"/>
  <c r="AK358" i="1"/>
  <c r="AF356" i="1"/>
  <c r="L358" i="1"/>
  <c r="M354" i="1"/>
  <c r="M357" i="1"/>
  <c r="R356" i="1"/>
  <c r="AL356" i="1"/>
  <c r="BF356" i="1"/>
  <c r="AA353" i="1"/>
  <c r="BG355" i="1"/>
  <c r="AM356" i="1"/>
  <c r="G349" i="1"/>
  <c r="G351" i="1" s="1"/>
  <c r="W349" i="1"/>
  <c r="AQ349" i="1"/>
  <c r="AV349" i="1"/>
  <c r="I349" i="1"/>
  <c r="AC349" i="1"/>
  <c r="AW349" i="1"/>
  <c r="J349" i="1"/>
  <c r="AD349" i="1"/>
  <c r="AX349" i="1"/>
  <c r="K349" i="1"/>
  <c r="AE349" i="1"/>
  <c r="AE351" i="1" s="1"/>
  <c r="AY349" i="1"/>
  <c r="AY351" i="1" s="1"/>
  <c r="AG349" i="1"/>
  <c r="AG351" i="1" s="1"/>
  <c r="M353" i="1"/>
  <c r="BA353" i="1"/>
  <c r="N349" i="1"/>
  <c r="N351" i="1" s="1"/>
  <c r="AH349" i="1"/>
  <c r="AH351" i="1" s="1"/>
  <c r="BB349" i="1"/>
  <c r="BB351" i="1" s="1"/>
  <c r="O349" i="1"/>
  <c r="O351" i="1" s="1"/>
  <c r="AI349" i="1"/>
  <c r="AI351" i="1" s="1"/>
  <c r="BC349" i="1"/>
  <c r="BC351" i="1" s="1"/>
  <c r="P349" i="1"/>
  <c r="P351" i="1" s="1"/>
  <c r="AJ349" i="1"/>
  <c r="AJ351" i="1" s="1"/>
  <c r="BD349" i="1"/>
  <c r="BD351" i="1" s="1"/>
  <c r="AF353" i="1"/>
  <c r="Q349" i="1"/>
  <c r="Q351" i="1" s="1"/>
  <c r="AK349" i="1"/>
  <c r="AK351" i="1" s="1"/>
  <c r="BE349" i="1"/>
  <c r="BE351" i="1" s="1"/>
  <c r="AZ349" i="1"/>
  <c r="AZ351" i="1" s="1"/>
  <c r="R349" i="1"/>
  <c r="R351" i="1" s="1"/>
  <c r="AL349" i="1"/>
  <c r="AL351" i="1" s="1"/>
  <c r="BF349" i="1"/>
  <c r="BF351" i="1" s="1"/>
  <c r="L353" i="1"/>
  <c r="S349" i="1"/>
  <c r="S351" i="1" s="1"/>
  <c r="AM349" i="1"/>
  <c r="AM351" i="1" s="1"/>
  <c r="BG349" i="1"/>
  <c r="BG351" i="1" s="1"/>
  <c r="AB349" i="1"/>
  <c r="AB351" i="1" s="1"/>
  <c r="T349" i="1"/>
  <c r="T351" i="1" s="1"/>
  <c r="AN349" i="1"/>
  <c r="AN351" i="1" s="1"/>
  <c r="BH349" i="1"/>
  <c r="BH351" i="1" s="1"/>
  <c r="H351" i="1" l="1"/>
  <c r="H354" i="1"/>
  <c r="H356" i="1"/>
  <c r="U351" i="1"/>
  <c r="U355" i="1"/>
  <c r="Y351" i="1"/>
  <c r="Y358" i="1"/>
  <c r="AO356" i="1"/>
  <c r="AO358" i="1"/>
  <c r="AS351" i="1"/>
  <c r="AS357" i="1"/>
  <c r="AS355" i="1"/>
  <c r="W351" i="1"/>
  <c r="W353" i="1"/>
  <c r="W354" i="1"/>
  <c r="W355" i="1"/>
  <c r="W356" i="1"/>
  <c r="AQ351" i="1"/>
  <c r="AQ353" i="1"/>
  <c r="AQ354" i="1"/>
  <c r="AQ355" i="1"/>
  <c r="AQ356" i="1"/>
  <c r="AV351" i="1"/>
  <c r="AV358" i="1"/>
  <c r="I351" i="1"/>
  <c r="I357" i="1"/>
  <c r="I355" i="1"/>
  <c r="I356" i="1"/>
  <c r="I353" i="1"/>
  <c r="I358" i="1"/>
  <c r="AC351" i="1"/>
  <c r="AC353" i="1"/>
  <c r="AC358" i="1"/>
  <c r="AW351" i="1"/>
  <c r="AW358" i="1"/>
  <c r="AW354" i="1"/>
  <c r="AW356" i="1"/>
  <c r="J351" i="1"/>
  <c r="J353" i="1"/>
  <c r="AD351" i="1"/>
  <c r="AD356" i="1"/>
  <c r="AD357" i="1"/>
  <c r="AX351" i="1"/>
  <c r="AX354" i="1"/>
  <c r="AX358" i="1"/>
  <c r="K351" i="1"/>
  <c r="K357" i="1"/>
  <c r="BH358" i="1"/>
  <c r="G356" i="1"/>
  <c r="T358" i="1"/>
  <c r="BH357" i="1"/>
  <c r="BB356" i="1"/>
  <c r="BB355" i="1"/>
  <c r="G355" i="1"/>
  <c r="AI356" i="1"/>
  <c r="AH355" i="1"/>
  <c r="BH356" i="1"/>
  <c r="AN356" i="1"/>
  <c r="O355" i="1"/>
  <c r="T356" i="1"/>
  <c r="AH354" i="1"/>
  <c r="AY356" i="1"/>
  <c r="BH355" i="1"/>
  <c r="N354" i="1"/>
  <c r="AE356" i="1"/>
  <c r="AT356" i="1"/>
  <c r="AI358" i="1"/>
  <c r="AB356" i="1"/>
  <c r="BB353" i="1"/>
  <c r="K356" i="1"/>
  <c r="G353" i="1"/>
  <c r="T355" i="1"/>
  <c r="AD354" i="1"/>
  <c r="AI357" i="1"/>
  <c r="AV353" i="1"/>
  <c r="N353" i="1"/>
  <c r="V354" i="1"/>
  <c r="E355" i="1"/>
  <c r="AT357" i="1"/>
  <c r="BH354" i="1"/>
  <c r="AU358" i="1"/>
  <c r="AO354" i="1"/>
  <c r="AT354" i="1"/>
  <c r="AN354" i="1"/>
  <c r="AC354" i="1"/>
  <c r="AI355" i="1"/>
  <c r="AU356" i="1"/>
  <c r="J354" i="1"/>
  <c r="I354" i="1"/>
  <c r="F357" i="1"/>
  <c r="U354" i="1"/>
  <c r="AS358" i="1"/>
  <c r="AN358" i="1"/>
  <c r="T357" i="1"/>
  <c r="E357" i="1"/>
  <c r="BB354" i="1"/>
  <c r="G354" i="1"/>
  <c r="E356" i="1"/>
  <c r="AV357" i="1"/>
  <c r="AO355" i="1"/>
  <c r="AN355" i="1"/>
  <c r="BH353" i="1"/>
  <c r="AB354" i="1"/>
  <c r="AU355" i="1"/>
  <c r="V356" i="1"/>
  <c r="E354" i="1"/>
  <c r="Y355" i="1"/>
  <c r="BG358" i="1"/>
  <c r="AU357" i="1"/>
  <c r="O354" i="1"/>
  <c r="AW353" i="1"/>
  <c r="AB357" i="1"/>
  <c r="F356" i="1"/>
  <c r="AO353" i="1"/>
  <c r="V353" i="1"/>
  <c r="AN357" i="1"/>
  <c r="AI354" i="1"/>
  <c r="N355" i="1"/>
  <c r="BG357" i="1"/>
  <c r="AU354" i="1"/>
  <c r="AI353" i="1"/>
  <c r="AV355" i="1"/>
  <c r="AV354" i="1"/>
  <c r="AP355" i="1"/>
  <c r="E353" i="1"/>
  <c r="AM357" i="1"/>
  <c r="V355" i="1"/>
  <c r="AT355" i="1"/>
  <c r="BG356" i="1"/>
  <c r="BE355" i="1"/>
  <c r="AJ356" i="1"/>
  <c r="F355" i="1"/>
  <c r="H358" i="1"/>
  <c r="S357" i="1"/>
  <c r="BF357" i="1"/>
  <c r="K358" i="1"/>
  <c r="X353" i="1"/>
  <c r="AM358" i="1"/>
  <c r="AL357" i="1"/>
  <c r="AH356" i="1"/>
  <c r="AY357" i="1"/>
  <c r="AC357" i="1"/>
  <c r="AP356" i="1"/>
  <c r="U356" i="1"/>
  <c r="AZ358" i="1"/>
  <c r="X358" i="1"/>
  <c r="S358" i="1"/>
  <c r="R357" i="1"/>
  <c r="AZ354" i="1"/>
  <c r="Q355" i="1"/>
  <c r="AW355" i="1"/>
  <c r="N356" i="1"/>
  <c r="AZ355" i="1"/>
  <c r="AE357" i="1"/>
  <c r="AC356" i="1"/>
  <c r="S356" i="1"/>
  <c r="BF354" i="1"/>
  <c r="AW357" i="1"/>
  <c r="K355" i="1"/>
  <c r="AP353" i="1"/>
  <c r="Y353" i="1"/>
  <c r="AM355" i="1"/>
  <c r="AL354" i="1"/>
  <c r="AZ357" i="1"/>
  <c r="AH353" i="1"/>
  <c r="AC355" i="1"/>
  <c r="AY354" i="1"/>
  <c r="U353" i="1"/>
  <c r="AG354" i="1"/>
  <c r="AE355" i="1"/>
  <c r="T354" i="1"/>
  <c r="AL353" i="1"/>
  <c r="Q358" i="1"/>
  <c r="AV356" i="1"/>
  <c r="AY353" i="1"/>
  <c r="F354" i="1"/>
  <c r="F353" i="1"/>
  <c r="AT353" i="1"/>
  <c r="AG358" i="1"/>
  <c r="R355" i="1"/>
  <c r="BE358" i="1"/>
  <c r="R353" i="1"/>
  <c r="O358" i="1"/>
  <c r="BB358" i="1"/>
  <c r="AB355" i="1"/>
  <c r="AE353" i="1"/>
  <c r="AQ358" i="1"/>
  <c r="Y357" i="1"/>
  <c r="AS353" i="1"/>
  <c r="S354" i="1"/>
  <c r="AN353" i="1"/>
  <c r="S353" i="1"/>
  <c r="AK357" i="1"/>
  <c r="BC357" i="1"/>
  <c r="J358" i="1"/>
  <c r="BD358" i="1"/>
  <c r="AH358" i="1"/>
  <c r="AG357" i="1"/>
  <c r="AB353" i="1"/>
  <c r="K353" i="1"/>
  <c r="W358" i="1"/>
  <c r="AP358" i="1"/>
  <c r="X357" i="1"/>
  <c r="AS356" i="1"/>
  <c r="AL355" i="1"/>
  <c r="R354" i="1"/>
  <c r="AE354" i="1"/>
  <c r="AB358" i="1"/>
  <c r="Q357" i="1"/>
  <c r="J357" i="1"/>
  <c r="N358" i="1"/>
  <c r="AG356" i="1"/>
  <c r="AD358" i="1"/>
  <c r="G358" i="1"/>
  <c r="V358" i="1"/>
  <c r="U358" i="1"/>
  <c r="Y354" i="1"/>
  <c r="AT358" i="1"/>
  <c r="BF355" i="1"/>
  <c r="AG355" i="1"/>
  <c r="S355" i="1"/>
  <c r="BG354" i="1"/>
  <c r="BG353" i="1"/>
  <c r="BE357" i="1"/>
  <c r="T353" i="1"/>
  <c r="AJ358" i="1"/>
  <c r="AM354" i="1"/>
  <c r="BF358" i="1"/>
  <c r="O353" i="1"/>
  <c r="BE356" i="1"/>
  <c r="O357" i="1"/>
  <c r="J356" i="1"/>
  <c r="P358" i="1"/>
  <c r="AZ353" i="1"/>
  <c r="BB357" i="1"/>
  <c r="AO357" i="1"/>
  <c r="AO351" i="1"/>
  <c r="AX356" i="1"/>
  <c r="AQ357" i="1"/>
  <c r="F358" i="1"/>
  <c r="E358" i="1"/>
  <c r="H357" i="1"/>
  <c r="AY355" i="1"/>
  <c r="Y356" i="1"/>
  <c r="AZ356" i="1"/>
  <c r="BF353" i="1"/>
  <c r="AM353" i="1"/>
  <c r="AL358" i="1"/>
  <c r="AK356" i="1"/>
  <c r="O356" i="1"/>
  <c r="J355" i="1"/>
  <c r="BD357" i="1"/>
  <c r="AX357" i="1"/>
  <c r="AH357" i="1"/>
  <c r="AY358" i="1"/>
  <c r="AD355" i="1"/>
  <c r="W357" i="1"/>
  <c r="AP357" i="1"/>
  <c r="U357" i="1"/>
  <c r="X356" i="1"/>
  <c r="K354" i="1"/>
  <c r="R358" i="1"/>
  <c r="Q356" i="1"/>
  <c r="AX353" i="1"/>
  <c r="AJ357" i="1"/>
  <c r="AX355" i="1"/>
  <c r="N357" i="1"/>
  <c r="AG353" i="1"/>
  <c r="AE358" i="1"/>
  <c r="AD353" i="1"/>
  <c r="G357" i="1"/>
  <c r="V357" i="1"/>
  <c r="X354" i="1"/>
  <c r="AS354" i="1"/>
  <c r="X355" i="1"/>
</calcChain>
</file>

<file path=xl/sharedStrings.xml><?xml version="1.0" encoding="utf-8"?>
<sst xmlns="http://schemas.openxmlformats.org/spreadsheetml/2006/main" count="774" uniqueCount="705">
  <si>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</si>
  <si>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</si>
  <si>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</si>
  <si>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</si>
  <si>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</si>
  <si>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</si>
  <si>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</si>
  <si>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</si>
  <si>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</si>
  <si>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</si>
  <si>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</si>
  <si>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</si>
  <si>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</si>
  <si>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</si>
  <si>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</si>
  <si>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</si>
  <si>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</si>
  <si>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</si>
  <si>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</si>
  <si>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</si>
  <si>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</si>
  <si>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</si>
  <si>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</si>
  <si>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</si>
  <si>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</si>
  <si>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</si>
  <si>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</si>
  <si>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</si>
  <si>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</si>
  <si>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</si>
  <si>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</si>
  <si>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</si>
  <si>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</si>
  <si>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</si>
  <si>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</si>
  <si>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</si>
  <si>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</si>
  <si>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</si>
  <si>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</si>
  <si>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</si>
  <si>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</si>
  <si>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</si>
  <si>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</si>
  <si>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</si>
  <si>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</si>
  <si>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</si>
  <si>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</si>
  <si>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</si>
  <si>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</si>
  <si>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</si>
  <si>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</si>
  <si>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</si>
  <si>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</si>
  <si>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</si>
  <si>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</si>
  <si>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</si>
  <si>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</si>
  <si>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</si>
  <si>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</si>
  <si>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</si>
  <si>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</si>
  <si>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</si>
  <si>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</si>
  <si>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</si>
  <si>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</si>
  <si>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</si>
  <si>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</si>
  <si>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</si>
  <si>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</si>
  <si>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</si>
  <si>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</si>
  <si>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</si>
  <si>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</si>
  <si>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</si>
  <si>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</si>
  <si>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</si>
  <si>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</si>
  <si>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</si>
  <si>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</si>
  <si>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</si>
  <si>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</si>
  <si>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</si>
  <si>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</si>
  <si>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</si>
  <si>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</si>
  <si>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</si>
  <si>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</si>
  <si>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</si>
  <si>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</si>
  <si>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</si>
  <si>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</si>
  <si>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</si>
  <si>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</si>
  <si>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</si>
  <si>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</si>
  <si>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</si>
  <si>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</si>
  <si>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</si>
  <si>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</si>
  <si>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</si>
  <si>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</si>
  <si>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</si>
  <si>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</si>
  <si>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</si>
  <si>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</si>
  <si>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</si>
  <si>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</si>
  <si>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</si>
  <si>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</si>
  <si>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</si>
  <si>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</si>
  <si>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</si>
  <si>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</si>
  <si>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</si>
  <si>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</si>
  <si>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</si>
  <si>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</si>
  <si>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</si>
  <si>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</si>
  <si>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</si>
  <si>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</si>
  <si>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</si>
  <si>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</si>
  <si>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</si>
  <si>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</si>
  <si>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</si>
  <si>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</si>
  <si>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</si>
  <si>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</si>
  <si>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</si>
  <si>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</si>
  <si>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</si>
  <si>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</si>
  <si>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</si>
  <si>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</si>
  <si>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</si>
  <si>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</si>
  <si>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</si>
  <si>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</si>
  <si>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</si>
  <si>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</si>
  <si>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</si>
  <si>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</si>
  <si>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</si>
  <si>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</si>
  <si>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</si>
  <si>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</si>
  <si>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</si>
  <si>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</si>
  <si>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</si>
  <si>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</si>
  <si>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</si>
  <si>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</si>
  <si>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</si>
  <si>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</si>
  <si>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</si>
  <si>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</si>
  <si>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</si>
  <si>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</si>
  <si>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</si>
  <si>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</si>
  <si>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</si>
  <si>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</si>
  <si>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</si>
  <si>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</si>
  <si>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</si>
  <si>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</si>
  <si>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</si>
  <si>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</si>
  <si>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</si>
  <si>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</si>
  <si>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</si>
  <si>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</si>
  <si>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</si>
  <si>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</si>
  <si>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</si>
  <si>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</si>
  <si>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</si>
  <si>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</si>
  <si>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</si>
  <si>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</si>
  <si>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</si>
  <si>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</si>
  <si>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</si>
  <si>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</si>
  <si>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</si>
  <si>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</si>
  <si>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</si>
  <si>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</si>
  <si>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</si>
  <si>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</si>
  <si>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</si>
  <si>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</si>
  <si>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</si>
  <si>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</si>
  <si>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</si>
  <si>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</si>
  <si>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</si>
  <si>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</si>
  <si>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</si>
  <si>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</si>
  <si>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</si>
  <si>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</si>
  <si>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</si>
  <si>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</si>
  <si>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</si>
  <si>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</si>
  <si>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</si>
  <si>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</si>
  <si>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</si>
  <si>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</si>
  <si>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</si>
  <si>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</si>
  <si>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</si>
  <si>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</si>
  <si>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</si>
  <si>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</si>
  <si>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</si>
  <si>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</si>
  <si>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</si>
  <si>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</si>
  <si>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</si>
  <si>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</si>
  <si>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</si>
  <si>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</si>
  <si>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</si>
  <si>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</si>
  <si>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</si>
  <si>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</si>
  <si>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</si>
  <si>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</si>
  <si>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</si>
  <si>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</si>
  <si>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</si>
  <si>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</si>
  <si>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</si>
  <si>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</si>
  <si>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</si>
  <si>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</si>
  <si>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</si>
  <si>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</si>
  <si>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</si>
  <si>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</si>
  <si>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</si>
  <si>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</si>
  <si>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</si>
  <si>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</si>
  <si>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</si>
  <si>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</si>
  <si>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</si>
  <si>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</si>
  <si>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</si>
  <si>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</si>
  <si>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</si>
  <si>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</si>
  <si>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</si>
  <si>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</si>
  <si>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</si>
  <si>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</si>
  <si>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</si>
  <si>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</si>
  <si>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</si>
  <si>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</si>
  <si>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</si>
  <si>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</si>
  <si>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</si>
  <si>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</si>
  <si>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</si>
  <si>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</si>
  <si>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</si>
  <si>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</si>
  <si>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</si>
  <si>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</si>
  <si>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</si>
  <si>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</si>
  <si>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</si>
  <si>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</si>
  <si>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</si>
  <si>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</si>
  <si>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</si>
  <si>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</si>
  <si>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</si>
  <si>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</si>
  <si>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</si>
  <si>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</si>
  <si>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</si>
  <si>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</si>
  <si>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</si>
  <si>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</si>
  <si>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</si>
  <si>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</si>
  <si>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</si>
  <si>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</si>
  <si>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</si>
  <si>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</si>
  <si>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</si>
  <si>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</si>
  <si>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</si>
  <si>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</si>
  <si>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</si>
  <si>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</si>
  <si>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</si>
  <si>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</si>
  <si>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</si>
  <si>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</si>
  <si>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</si>
  <si>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</si>
  <si>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</si>
  <si>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</si>
  <si>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</si>
  <si>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</si>
  <si>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</si>
  <si>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</si>
  <si>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</si>
  <si>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</si>
  <si>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</si>
  <si>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</si>
  <si>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</si>
  <si>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</si>
  <si>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</si>
  <si>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</si>
  <si>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</si>
  <si>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</si>
  <si>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</si>
  <si>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</si>
  <si>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</si>
  <si>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</si>
  <si>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</si>
  <si>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</si>
  <si>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</si>
  <si>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</si>
  <si>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</si>
  <si>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</si>
  <si>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</si>
  <si>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</si>
  <si>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</si>
  <si>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</si>
  <si>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</si>
  <si>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</si>
  <si>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</si>
  <si>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</si>
  <si>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</si>
  <si>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</si>
  <si>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</si>
  <si>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</si>
  <si>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</si>
  <si>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</si>
  <si>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</si>
  <si>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</si>
  <si>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</si>
  <si>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</si>
  <si>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</si>
  <si>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</si>
  <si>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</si>
  <si>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</si>
  <si>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</si>
  <si>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</si>
  <si>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</si>
  <si>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</si>
  <si>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</si>
  <si>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</si>
  <si>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</si>
  <si>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</si>
  <si>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</si>
  <si>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</si>
  <si>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</si>
  <si>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</si>
  <si>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</si>
  <si>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</si>
  <si>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</si>
  <si>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</si>
  <si>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</si>
  <si>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</si>
  <si>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</si>
  <si>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</si>
  <si>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</si>
  <si>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</si>
  <si>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</si>
  <si>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</si>
  <si>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</si>
  <si>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</si>
  <si>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</si>
  <si>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</si>
  <si>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</si>
  <si>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</si>
  <si>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</si>
  <si>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</si>
  <si>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</si>
  <si>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</si>
  <si>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</si>
  <si>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</si>
  <si>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</si>
  <si>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</si>
  <si>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</si>
  <si>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</si>
  <si>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</si>
  <si>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</si>
  <si>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</si>
  <si>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</si>
  <si>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</si>
  <si>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</si>
  <si>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</si>
  <si>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</si>
  <si>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</si>
  <si>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</si>
  <si>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</si>
  <si>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</si>
  <si>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</si>
  <si>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</si>
  <si>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</si>
  <si>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</si>
  <si>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</si>
  <si>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</si>
  <si>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</si>
  <si>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</si>
  <si>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</si>
  <si>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</si>
  <si>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</si>
  <si>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</si>
  <si>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</si>
  <si>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</si>
  <si>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</si>
  <si>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</si>
  <si>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</si>
  <si>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</si>
  <si>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</si>
  <si>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</si>
  <si>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</si>
  <si>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</si>
  <si>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</si>
  <si>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</si>
  <si>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</si>
  <si>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</si>
  <si>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</si>
  <si>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</si>
  <si>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</si>
  <si>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</si>
  <si>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</si>
  <si>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</si>
  <si>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</si>
  <si>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</si>
  <si>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</si>
  <si>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</si>
  <si>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</si>
  <si>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</si>
  <si>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</si>
  <si>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</si>
  <si>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</si>
  <si>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</si>
  <si>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</si>
  <si>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</si>
  <si>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</si>
  <si>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</si>
  <si>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</si>
  <si>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</si>
  <si>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</si>
  <si>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</si>
  <si>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</si>
  <si>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</si>
  <si>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</si>
  <si>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</si>
  <si>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</si>
  <si>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</si>
  <si>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</si>
  <si>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</si>
  <si>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</si>
  <si>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</si>
  <si>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</si>
  <si>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</si>
  <si>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</si>
  <si>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</si>
  <si>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</si>
  <si>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</si>
  <si>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</si>
  <si>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</si>
  <si>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</si>
  <si>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</si>
  <si>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</si>
  <si>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</si>
  <si>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</si>
  <si>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</si>
  <si>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</si>
  <si>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</si>
  <si>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</si>
  <si>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</si>
  <si>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</si>
  <si>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</si>
  <si>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</si>
  <si>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</si>
  <si>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</si>
  <si>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</si>
  <si>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</si>
  <si>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</si>
  <si>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</si>
  <si>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</si>
  <si>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</si>
  <si>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</si>
  <si>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</si>
  <si>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</si>
  <si>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</si>
  <si>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</si>
  <si>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</si>
  <si>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</si>
  <si>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</si>
  <si>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</si>
  <si>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</si>
  <si>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</si>
  <si>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</si>
  <si>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</si>
  <si>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</si>
  <si>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</si>
  <si>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</si>
  <si>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</si>
  <si>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</si>
  <si>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</si>
  <si>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</si>
  <si>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</si>
  <si>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</si>
  <si>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</si>
  <si>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</si>
  <si>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</si>
  <si>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</si>
  <si>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</si>
  <si>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</si>
  <si>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</si>
  <si>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</si>
  <si>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</si>
  <si>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</si>
  <si>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</si>
  <si>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</si>
  <si>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</si>
  <si>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</si>
  <si>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</si>
  <si>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</si>
  <si>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</si>
  <si>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</si>
  <si>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</si>
  <si>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</si>
  <si>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</si>
  <si>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</si>
  <si>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</si>
  <si>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</si>
  <si>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</si>
  <si>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</si>
  <si>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</si>
  <si>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</si>
  <si>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</si>
  <si>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</si>
  <si>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</si>
  <si>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</si>
  <si>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</si>
  <si>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</si>
  <si>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</si>
  <si>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</si>
  <si>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</si>
  <si>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</si>
  <si>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</si>
  <si>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</si>
  <si>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</si>
  <si>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</si>
  <si>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</si>
  <si>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</si>
  <si>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</si>
  <si>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</si>
  <si>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</si>
  <si>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</si>
  <si>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</si>
  <si>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</si>
  <si>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</si>
  <si>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</si>
  <si>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</si>
  <si>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</si>
  <si>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</si>
  <si>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</si>
  <si>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</si>
  <si>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</si>
  <si>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</si>
  <si>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</si>
  <si>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</si>
  <si>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</si>
  <si>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</si>
  <si>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</si>
  <si>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</si>
  <si>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</si>
  <si>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</si>
  <si>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</si>
  <si>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</si>
  <si>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</si>
  <si>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</si>
  <si>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</si>
  <si>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</si>
  <si>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</si>
  <si>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</si>
  <si>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</si>
  <si>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</si>
  <si>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</si>
  <si>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</si>
  <si>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</si>
  <si>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</si>
  <si>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</si>
  <si>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</si>
  <si>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</si>
  <si>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</si>
  <si>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</si>
  <si>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</si>
  <si>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</si>
  <si>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</si>
  <si>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</si>
  <si>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</si>
  <si>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</si>
  <si>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</si>
  <si>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</si>
  <si>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</si>
  <si>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</si>
  <si>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הפניקס גמל לבני 60 ומעלה</t>
  </si>
  <si>
    <t>הפניקס מרכזית לפיצויים</t>
  </si>
  <si>
    <t>הפניקס גמל אג"ח ללא מניות</t>
  </si>
  <si>
    <t>הפניקס גמולה מבטיחת תשואה</t>
  </si>
  <si>
    <t>הפניקס מרכזית לפיצויים עד 15% מניות</t>
  </si>
  <si>
    <t>הפניקס השתלמות אג"ח ללא מניות</t>
  </si>
  <si>
    <t>הפניקס השתלמות שקלי טווח קצר</t>
  </si>
  <si>
    <t>הפניקס גמל לבני 50 ומטה</t>
  </si>
  <si>
    <t>הפניקס השתלמות  אג"ח עד 15% מניות</t>
  </si>
  <si>
    <t>הפניקס מרכזית לפיצויים שקלי</t>
  </si>
  <si>
    <t>הפניקס קסם מרכזית לפיצויים מחקה מדדי מניות</t>
  </si>
  <si>
    <t>הפניקס מרכזית לפיצויים צמוד מדד</t>
  </si>
  <si>
    <t>הפניקס קסם מרכזית לפיצויים מחקה מדדים</t>
  </si>
  <si>
    <t>הפניקס קסם מרכזית לפיצויים מחקה מדדי אג"ח</t>
  </si>
  <si>
    <t>הפניקס גמל מסלולית לפיצויים רבת מסלולים</t>
  </si>
  <si>
    <t>הפניקס מרכזית לפיצויים שיקלי קצר</t>
  </si>
  <si>
    <t>הפניקס גמל שקלי טווח קצר</t>
  </si>
  <si>
    <t>הפניקס גמל להשקעה אג"ח ללא מניות</t>
  </si>
  <si>
    <t>הפניקס גמל להשקעה אג"ח עד 15% מניות</t>
  </si>
  <si>
    <t>הפניקס גמל להשקעה מניות פאסיבי</t>
  </si>
  <si>
    <t>הפניקס גמל להשקעה כללי</t>
  </si>
  <si>
    <t>הפניקס גמל להשקעה כללי פאסיבי</t>
  </si>
  <si>
    <t>הפניקס חיסכון לכל ילד - סיכון מועט</t>
  </si>
  <si>
    <t>הפניקס חיסכון לכל ילד -  סיכון מוגבר</t>
  </si>
  <si>
    <t>הפניקס חיסכון לכל ילד -  סיכון בינוני</t>
  </si>
  <si>
    <t>הפניקס חיסכון לכל ילד - הלכה</t>
  </si>
  <si>
    <t>הפניקס  גמל מסלול לבני 50 עד 60</t>
  </si>
  <si>
    <t>הפניקס גמל מסלול מניות</t>
  </si>
  <si>
    <t>הפניקס השתלמות הלכה</t>
  </si>
  <si>
    <t>הפניקס השתלמות כללי</t>
  </si>
  <si>
    <t>הפניקס  השתלמות מניות</t>
  </si>
  <si>
    <t>הפניקס השתלמות פאסיבי-כללי</t>
  </si>
  <si>
    <t>הפניקס השתלמות מחקה מדד s&amp;p 500</t>
  </si>
  <si>
    <t>הפניקס גמל מחקה מדד s&amp;p 500</t>
  </si>
  <si>
    <t>הפניקס גמל להשקעה שקלי טווח קצר</t>
  </si>
  <si>
    <t>הפניקס גמל להשקעה מחקה מדד s&amp;p 500</t>
  </si>
  <si>
    <t>הפניקס גמל מסלול משולב סחיר</t>
  </si>
  <si>
    <t>הפניקס  גמל שריעה</t>
  </si>
  <si>
    <t>הפניקס גמל להשקעה מניות</t>
  </si>
  <si>
    <t>הפניקס להשקעה שריעה</t>
  </si>
  <si>
    <t>הפניקס קופה לתשלום דמי מחלה</t>
  </si>
  <si>
    <t>הפניקס קופה מרכזית להשתתפות בפנסיה תקציבית</t>
  </si>
  <si>
    <t>הפניקס מרכזית לפיצויים רב מסלולית -סנונית</t>
  </si>
  <si>
    <t>הפניקס חיסכון לכל ילד מסלול שריעה</t>
  </si>
  <si>
    <t>הפניקס השתלמות שריעה</t>
  </si>
  <si>
    <t>הפניקס השתלמות פאסיבי מדדי מניות</t>
  </si>
  <si>
    <t>הפניקס גמל אגח סחיר</t>
  </si>
  <si>
    <t>הפניקס גמל מניות סחיר</t>
  </si>
  <si>
    <t>הפניקס גמל עוקב מדדי מניות</t>
  </si>
  <si>
    <t>הפניקס השתלמות משולב סחיר</t>
  </si>
  <si>
    <t>הפניקס השתלמות אגח סחיר</t>
  </si>
  <si>
    <t>הפניקס גמל להשקעה משולב סחיר</t>
  </si>
  <si>
    <t>הפניקס גמל להשקעה מניות סחיר</t>
  </si>
  <si>
    <t xml:space="preserve">הפניקס גמל עוקב מדדים גמיש </t>
  </si>
  <si>
    <t>הפניקס גמל להשקעה אגח סחיר</t>
  </si>
  <si>
    <t>513026484-00000000000102-0401-000</t>
  </si>
  <si>
    <t>513026484-00000000000801-0242-000</t>
  </si>
  <si>
    <t>513026484-00000000000102-0385-000</t>
  </si>
  <si>
    <t>513026484-00000000000123-0528-000</t>
  </si>
  <si>
    <t>513026484-00000000000801-0384-000</t>
  </si>
  <si>
    <t>513026484-00000000000399-0716-000</t>
  </si>
  <si>
    <t>513026484-00000000000399-0715-000</t>
  </si>
  <si>
    <t>513026484-00000000000102-9916-000</t>
  </si>
  <si>
    <t>513026484-00000000000399-1100-000</t>
  </si>
  <si>
    <t>513026484-00000000000801-0801-000</t>
  </si>
  <si>
    <t>513026484-00000000000801-0804-000</t>
  </si>
  <si>
    <t>513026484-00000000000801-0806-000</t>
  </si>
  <si>
    <t>513026484-00000000000801-8765-000</t>
  </si>
  <si>
    <t>513026484-00000000000801-8766-000</t>
  </si>
  <si>
    <t>513026484-00000000009417-9418-000</t>
  </si>
  <si>
    <t>513026484-00000000000801-9475-000</t>
  </si>
  <si>
    <t>513026484-00000000000102-9906-000</t>
  </si>
  <si>
    <t>513026484-00000000007904-7905-000</t>
  </si>
  <si>
    <t>513026484-00000000007904-7906-000</t>
  </si>
  <si>
    <t>513026484-00000000007904-7907-000</t>
  </si>
  <si>
    <t>513026484-00000000007904-7908-000</t>
  </si>
  <si>
    <t>513026484-00000000007904-7909-000</t>
  </si>
  <si>
    <t>513026484-00000000011309-11310-000</t>
  </si>
  <si>
    <t>513026484-00000000011309-11311-000</t>
  </si>
  <si>
    <t>513026484-00000000011309-11312-000</t>
  </si>
  <si>
    <t>513026484-00000000011309-11335-000</t>
  </si>
  <si>
    <t>513026484-00000000000102-0009529</t>
  </si>
  <si>
    <t>513026484-00000000000102-0000961</t>
  </si>
  <si>
    <t>513026484-00000000000399-0009528</t>
  </si>
  <si>
    <t>513026484-00000000000399-0000964</t>
  </si>
  <si>
    <t>513026484-00000000000399-0000968</t>
  </si>
  <si>
    <t>513026484-00000000000399-8629-000</t>
  </si>
  <si>
    <t>513026484-00000000000399-8630-000</t>
  </si>
  <si>
    <t>513026484-00000000000102-8626-000</t>
  </si>
  <si>
    <t>סוף מידע טבלה</t>
  </si>
  <si>
    <t>סוף מידע טבלה צד שמאל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</si>
</sst>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mm/yyyy"/>
    <numFmt numFmtId="165" formatCode="[$-10409]#,##0;\(#,##0\)"/>
    <numFmt numFmtId="166" formatCode="_ * #,##0.000_ ;_ * \-#,##0.000_ ;_ * &quot;-&quot;??_ ;_ @_ "/>
    <numFmt numFmtId="167" formatCode="0.00000"/>
    <numFmt numFmtId="168" formatCode="_ * #,##0.0000_ ;_ * \-#,##0.0000_ ;_ * &quot;-&quot;??_ ;_ @_ "/>
  </numFmts>
  <fonts count="1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  <font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5" fillId="3" borderId="1" xfId="0" applyFont="1" applyFill="1" applyBorder="1"/>
    <xf numFmtId="1" fontId="5" fillId="0" borderId="2" xfId="1" applyNumberFormat="1" applyFont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/>
    <xf numFmtId="165" fontId="0" fillId="3" borderId="1" xfId="3" applyNumberFormat="1" applyFont="1" applyFill="1" applyBorder="1" applyAlignment="1">
      <alignment horizontal="right" readingOrder="2"/>
    </xf>
    <xf numFmtId="0" fontId="7" fillId="0" borderId="0" xfId="0" applyFont="1"/>
    <xf numFmtId="166" fontId="0" fillId="0" borderId="0" xfId="0" applyNumberFormat="1"/>
    <xf numFmtId="167" fontId="0" fillId="0" borderId="0" xfId="0" applyNumberFormat="1"/>
    <xf numFmtId="168" fontId="0" fillId="0" borderId="0" xfId="1" applyNumberFormat="1" applyFont="1"/>
    <xf numFmtId="0" fontId="8" fillId="0" borderId="0" xfId="0" applyFont="1"/>
    <xf numFmtId="10" fontId="9" fillId="0" borderId="0" xfId="2" applyNumberFormat="1" applyFont="1"/>
    <xf numFmtId="0" fontId="10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_מסלולים 1.4.19" xfId="3"/>
    <cellStyle name="Percent" xfId="2" builtinId="5"/>
  </cellStyles>
  <dxfs count="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/>
      </xdr:nvSpPr>
      <xdr:spPr>
        <a:xfrm>
          <a:off x="1127941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  <xdr:twoCellAnchor editAs="oneCell">
    <xdr:from>
      <xdr:col>61</xdr:col>
      <xdr:colOff>0</xdr:colOff>
      <xdr:row>333</xdr:row>
      <xdr:rowOff>0</xdr:rowOff>
    </xdr:from>
    <xdr:to>
      <xdr:col>61</xdr:col>
      <xdr:colOff>480060</xdr:colOff>
      <xdr:row>335</xdr:row>
      <xdr:rowOff>45720</xdr:rowOff>
    </xdr:to>
    <xdr:pic>
      <xdr:nvPicPr>
        <xdr:cNvPr id="3" name="Picture 3" descr="קוֹבֶץ זֶה הוּנְגַּש עַל יְדֵי חברת אֵיְי טוּ זִי - סֶמֶל  הַנגישוּת">
          <a:extLst>
            <a:ext uri="{FF2B5EF4-FFF2-40B4-BE49-F238E27FC236}">
              <a16:creationId xmlns="" xmlns:a16="http://schemas.microsoft.com/office/drawing/2014/main" id="{57D4C9A7-D5BE-4C9A-B0F2-2FC712070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5070820" y="65951100"/>
          <a:ext cx="480060" cy="4419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MEL\QPRO\KOPEL\&#1502;&#1511;&#1512;&#1493;\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  <sheetName val="אוצר לאתר מקרו שרון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9"/>
  <sheetViews>
    <sheetView rightToLeft="1" tabSelected="1" workbookViewId="0">
      <selection activeCell="B3" sqref="B3"/>
    </sheetView>
  </sheetViews>
  <sheetFormatPr defaultRowHeight="14.25"/>
  <sheetData>
    <row r="1" spans="1:61" ht="15.75">
      <c r="A1" s="1"/>
      <c r="B1" s="2"/>
      <c r="C1" s="2"/>
      <c r="D1" s="2"/>
      <c r="E1">
        <v>6</v>
      </c>
      <c r="F1">
        <v>10</v>
      </c>
      <c r="G1">
        <v>30</v>
      </c>
      <c r="H1">
        <v>50</v>
      </c>
      <c r="I1">
        <v>93</v>
      </c>
      <c r="J1">
        <v>99</v>
      </c>
      <c r="K1">
        <v>102</v>
      </c>
      <c r="L1">
        <v>122</v>
      </c>
      <c r="M1">
        <v>142</v>
      </c>
      <c r="N1">
        <v>164</v>
      </c>
      <c r="O1">
        <v>167</v>
      </c>
      <c r="P1">
        <v>169</v>
      </c>
      <c r="Q1">
        <v>425</v>
      </c>
      <c r="R1">
        <v>426</v>
      </c>
      <c r="S1">
        <v>499</v>
      </c>
      <c r="T1">
        <v>519</v>
      </c>
      <c r="U1">
        <v>526</v>
      </c>
      <c r="V1">
        <v>570</v>
      </c>
      <c r="W1">
        <v>571</v>
      </c>
      <c r="X1">
        <v>572</v>
      </c>
      <c r="Y1">
        <v>573</v>
      </c>
      <c r="Z1">
        <v>574</v>
      </c>
      <c r="AA1">
        <v>628</v>
      </c>
      <c r="AB1">
        <v>629</v>
      </c>
      <c r="AC1">
        <v>631</v>
      </c>
      <c r="AD1">
        <v>632</v>
      </c>
      <c r="AE1">
        <v>658</v>
      </c>
      <c r="AF1">
        <v>660</v>
      </c>
      <c r="AG1">
        <v>662</v>
      </c>
      <c r="AH1">
        <v>664</v>
      </c>
      <c r="AI1">
        <v>666</v>
      </c>
      <c r="AJ1">
        <v>726</v>
      </c>
      <c r="AK1">
        <v>737</v>
      </c>
      <c r="AL1">
        <v>827</v>
      </c>
      <c r="AM1">
        <v>575</v>
      </c>
      <c r="AN1">
        <v>576</v>
      </c>
      <c r="AO1">
        <v>359</v>
      </c>
      <c r="AP1" s="9">
        <v>828</v>
      </c>
      <c r="AQ1" s="9">
        <v>844</v>
      </c>
      <c r="AR1" s="9">
        <v>839</v>
      </c>
      <c r="AS1" s="9">
        <v>857</v>
      </c>
      <c r="AT1" s="9">
        <v>608</v>
      </c>
      <c r="AU1" s="9">
        <v>849</v>
      </c>
      <c r="AV1" s="9">
        <v>846</v>
      </c>
      <c r="AW1" s="9">
        <v>834</v>
      </c>
      <c r="AX1" s="9">
        <v>506</v>
      </c>
      <c r="AY1" s="9">
        <v>521</v>
      </c>
      <c r="AZ1" s="9">
        <v>522</v>
      </c>
      <c r="BA1" s="9">
        <v>528</v>
      </c>
      <c r="BB1" s="9">
        <v>548</v>
      </c>
      <c r="BC1" s="9">
        <v>551</v>
      </c>
      <c r="BD1" s="9">
        <v>555</v>
      </c>
      <c r="BE1" s="9">
        <v>558</v>
      </c>
      <c r="BF1" s="9">
        <v>578</v>
      </c>
      <c r="BG1" s="9">
        <v>580</v>
      </c>
      <c r="BH1" s="9">
        <v>577</v>
      </c>
      <c r="BI1" s="21" t="s">
        <v>704</v>
      </c>
    </row>
    <row r="2" spans="1:61">
      <c r="E2" s="10">
        <v>401</v>
      </c>
      <c r="F2" s="10">
        <v>242</v>
      </c>
      <c r="G2" s="10">
        <v>385</v>
      </c>
      <c r="H2" s="10">
        <v>528</v>
      </c>
      <c r="I2" s="10">
        <v>384</v>
      </c>
      <c r="J2" s="10">
        <v>716</v>
      </c>
      <c r="K2" s="10">
        <v>715</v>
      </c>
      <c r="L2" s="10">
        <v>9916</v>
      </c>
      <c r="M2" s="10">
        <v>1100</v>
      </c>
      <c r="N2" s="10">
        <v>801</v>
      </c>
      <c r="O2" s="10">
        <v>804</v>
      </c>
      <c r="P2" s="10">
        <v>806</v>
      </c>
      <c r="Q2" s="10">
        <v>8765</v>
      </c>
      <c r="R2" s="10">
        <v>8766</v>
      </c>
      <c r="S2" s="10">
        <v>9418</v>
      </c>
      <c r="T2" s="10">
        <v>9475</v>
      </c>
      <c r="U2" s="10">
        <v>9906</v>
      </c>
      <c r="V2" s="10">
        <v>7905</v>
      </c>
      <c r="W2" s="10">
        <v>7906</v>
      </c>
      <c r="X2" s="10">
        <v>7907</v>
      </c>
      <c r="Y2" s="10">
        <v>7908</v>
      </c>
      <c r="Z2" s="10">
        <v>7909</v>
      </c>
      <c r="AA2" s="10">
        <v>11310</v>
      </c>
      <c r="AB2" s="10">
        <v>11311</v>
      </c>
      <c r="AC2" s="10">
        <v>11312</v>
      </c>
      <c r="AD2" s="10">
        <v>11335</v>
      </c>
      <c r="AE2" s="10">
        <v>9529</v>
      </c>
      <c r="AF2" s="10">
        <v>961</v>
      </c>
      <c r="AG2" s="10">
        <v>9528</v>
      </c>
      <c r="AH2" s="10">
        <v>964</v>
      </c>
      <c r="AI2" s="10">
        <v>968</v>
      </c>
      <c r="AJ2" s="10">
        <v>8629</v>
      </c>
      <c r="AK2" s="10">
        <v>13264</v>
      </c>
      <c r="AL2" s="10">
        <v>13263</v>
      </c>
      <c r="AM2" s="10">
        <v>13209</v>
      </c>
      <c r="AN2" s="10">
        <v>13250</v>
      </c>
      <c r="AO2" s="10">
        <v>14281</v>
      </c>
      <c r="AP2" s="11">
        <v>2049</v>
      </c>
      <c r="AQ2" s="12">
        <v>7975</v>
      </c>
      <c r="AR2" s="12">
        <v>8004</v>
      </c>
      <c r="AS2" s="11">
        <v>1008</v>
      </c>
      <c r="AT2" s="11">
        <v>9484</v>
      </c>
      <c r="AU2" s="11">
        <v>682</v>
      </c>
      <c r="AV2" s="11">
        <v>11352</v>
      </c>
      <c r="AW2" s="11">
        <v>2058</v>
      </c>
      <c r="AX2" s="11">
        <v>15007</v>
      </c>
      <c r="AY2" s="11">
        <v>15208</v>
      </c>
      <c r="AZ2" s="11">
        <v>15209</v>
      </c>
      <c r="BA2" s="11">
        <v>15210</v>
      </c>
      <c r="BB2" s="11">
        <v>15211</v>
      </c>
      <c r="BC2" s="11">
        <v>15212</v>
      </c>
      <c r="BD2" s="11">
        <v>15232</v>
      </c>
      <c r="BE2" s="11">
        <v>15214</v>
      </c>
      <c r="BF2" s="11">
        <v>15233</v>
      </c>
      <c r="BG2" s="11">
        <v>15234</v>
      </c>
      <c r="BH2" s="11">
        <v>15215</v>
      </c>
      <c r="BI2" s="21"/>
    </row>
    <row r="3" spans="1:61" ht="15.75">
      <c r="A3" s="3">
        <v>46266</v>
      </c>
      <c r="B3" s="2"/>
      <c r="C3" s="2"/>
      <c r="D3" s="2"/>
      <c r="E3" t="s">
        <v>614</v>
      </c>
      <c r="F3" t="s">
        <v>615</v>
      </c>
      <c r="G3" t="s">
        <v>616</v>
      </c>
      <c r="H3" t="s">
        <v>617</v>
      </c>
      <c r="I3" t="s">
        <v>618</v>
      </c>
      <c r="J3" t="s">
        <v>619</v>
      </c>
      <c r="K3" t="s">
        <v>620</v>
      </c>
      <c r="L3" t="s">
        <v>621</v>
      </c>
      <c r="M3" t="s">
        <v>622</v>
      </c>
      <c r="N3" t="s">
        <v>623</v>
      </c>
      <c r="O3" t="s">
        <v>624</v>
      </c>
      <c r="P3" t="s">
        <v>625</v>
      </c>
      <c r="Q3" t="s">
        <v>626</v>
      </c>
      <c r="R3" t="s">
        <v>627</v>
      </c>
      <c r="S3" t="s">
        <v>628</v>
      </c>
      <c r="T3" t="s">
        <v>629</v>
      </c>
      <c r="U3" t="s">
        <v>630</v>
      </c>
      <c r="V3" t="s">
        <v>631</v>
      </c>
      <c r="W3" t="s">
        <v>632</v>
      </c>
      <c r="X3" t="s">
        <v>633</v>
      </c>
      <c r="Y3" t="s">
        <v>634</v>
      </c>
      <c r="Z3" t="s">
        <v>635</v>
      </c>
      <c r="AA3" t="s">
        <v>636</v>
      </c>
      <c r="AB3" t="s">
        <v>637</v>
      </c>
      <c r="AC3" t="s">
        <v>638</v>
      </c>
      <c r="AD3" t="s">
        <v>639</v>
      </c>
      <c r="AE3" t="s">
        <v>640</v>
      </c>
      <c r="AF3" t="s">
        <v>641</v>
      </c>
      <c r="AG3" t="s">
        <v>642</v>
      </c>
      <c r="AH3" t="s">
        <v>643</v>
      </c>
      <c r="AI3" t="s">
        <v>644</v>
      </c>
      <c r="AJ3" t="s">
        <v>645</v>
      </c>
      <c r="AK3" t="s">
        <v>646</v>
      </c>
      <c r="AL3" t="s">
        <v>647</v>
      </c>
      <c r="AM3" t="s">
        <v>648</v>
      </c>
      <c r="AN3" t="s">
        <v>649</v>
      </c>
      <c r="AO3" t="s">
        <v>650</v>
      </c>
      <c r="AP3" s="13" t="s">
        <v>651</v>
      </c>
      <c r="AQ3" s="14" t="s">
        <v>652</v>
      </c>
      <c r="AR3" s="13" t="s">
        <v>653</v>
      </c>
      <c r="AS3" s="13" t="s">
        <v>654</v>
      </c>
      <c r="AT3" s="13" t="s">
        <v>655</v>
      </c>
      <c r="AU3" s="13" t="s">
        <v>656</v>
      </c>
      <c r="AV3" s="13" t="s">
        <v>657</v>
      </c>
      <c r="AW3" s="13" t="s">
        <v>658</v>
      </c>
      <c r="AX3" s="13" t="s">
        <v>659</v>
      </c>
      <c r="AY3" t="s">
        <v>660</v>
      </c>
      <c r="AZ3" t="s">
        <v>661</v>
      </c>
      <c r="BA3" t="s">
        <v>662</v>
      </c>
      <c r="BB3" t="s">
        <v>663</v>
      </c>
      <c r="BC3" t="s">
        <v>664</v>
      </c>
      <c r="BD3" t="s">
        <v>664</v>
      </c>
      <c r="BE3" t="s">
        <v>665</v>
      </c>
      <c r="BF3" t="s">
        <v>666</v>
      </c>
      <c r="BG3" t="s">
        <v>667</v>
      </c>
      <c r="BH3" t="s">
        <v>668</v>
      </c>
      <c r="BI3" s="21"/>
    </row>
    <row r="4" spans="1:61" ht="15.75">
      <c r="A4" s="4"/>
      <c r="B4" s="5"/>
      <c r="C4" s="5"/>
      <c r="D4" s="6" t="s">
        <v>0</v>
      </c>
      <c r="E4" s="15" t="s">
        <v>669</v>
      </c>
      <c r="F4" s="15" t="s">
        <v>670</v>
      </c>
      <c r="G4" s="15" t="s">
        <v>671</v>
      </c>
      <c r="H4" s="15" t="s">
        <v>672</v>
      </c>
      <c r="I4" s="15" t="s">
        <v>673</v>
      </c>
      <c r="J4" s="15" t="s">
        <v>674</v>
      </c>
      <c r="K4" s="15" t="s">
        <v>675</v>
      </c>
      <c r="L4" s="15" t="s">
        <v>676</v>
      </c>
      <c r="M4" s="15" t="s">
        <v>677</v>
      </c>
      <c r="N4" s="15" t="s">
        <v>678</v>
      </c>
      <c r="O4" s="15" t="s">
        <v>679</v>
      </c>
      <c r="P4" s="15" t="s">
        <v>680</v>
      </c>
      <c r="Q4" s="15" t="s">
        <v>681</v>
      </c>
      <c r="R4" s="15" t="s">
        <v>682</v>
      </c>
      <c r="S4" s="15" t="s">
        <v>683</v>
      </c>
      <c r="T4" s="15" t="s">
        <v>684</v>
      </c>
      <c r="U4" s="15" t="s">
        <v>685</v>
      </c>
      <c r="V4" s="15" t="s">
        <v>686</v>
      </c>
      <c r="W4" s="15" t="s">
        <v>687</v>
      </c>
      <c r="X4" s="15" t="s">
        <v>688</v>
      </c>
      <c r="Y4" s="15" t="s">
        <v>689</v>
      </c>
      <c r="Z4" s="15" t="s">
        <v>690</v>
      </c>
      <c r="AA4" s="15" t="s">
        <v>691</v>
      </c>
      <c r="AB4" s="15" t="s">
        <v>692</v>
      </c>
      <c r="AC4" s="15" t="s">
        <v>693</v>
      </c>
      <c r="AD4" s="15" t="s">
        <v>694</v>
      </c>
      <c r="AE4" s="15" t="s">
        <v>695</v>
      </c>
      <c r="AF4" s="15" t="s">
        <v>696</v>
      </c>
      <c r="AG4" s="15" t="s">
        <v>697</v>
      </c>
      <c r="AH4" s="15" t="s">
        <v>698</v>
      </c>
      <c r="AI4" s="15" t="s">
        <v>699</v>
      </c>
      <c r="AJ4" s="15" t="s">
        <v>700</v>
      </c>
      <c r="AK4" s="15" t="s">
        <v>701</v>
      </c>
      <c r="AL4" s="15" t="s">
        <v>702</v>
      </c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21"/>
    </row>
    <row r="5" spans="1:61" ht="15.75">
      <c r="A5" s="5" t="s">
        <v>1</v>
      </c>
      <c r="B5" s="5" t="s">
        <v>2</v>
      </c>
      <c r="C5" s="7">
        <v>1</v>
      </c>
      <c r="D5" s="7">
        <v>1</v>
      </c>
      <c r="E5" s="7">
        <v>167148.065</v>
      </c>
      <c r="F5" s="7">
        <v>20038.476999999999</v>
      </c>
      <c r="G5" s="7">
        <v>21581.475999999999</v>
      </c>
      <c r="H5" s="7">
        <v>16.891999999999999</v>
      </c>
      <c r="I5" s="7">
        <v>2287.9830000000002</v>
      </c>
      <c r="J5" s="7">
        <v>12116.402</v>
      </c>
      <c r="K5" s="7">
        <v>2161.0549999999998</v>
      </c>
      <c r="L5" s="7">
        <v>171262.12100000001</v>
      </c>
      <c r="M5" s="7">
        <v>35885.527000000002</v>
      </c>
      <c r="N5" s="7">
        <v>3.048</v>
      </c>
      <c r="O5" s="7">
        <v>1054.5250000000001</v>
      </c>
      <c r="P5" s="7">
        <v>-52.786000000000001</v>
      </c>
      <c r="Q5" s="7">
        <v>533.03800000000001</v>
      </c>
      <c r="R5" s="7">
        <v>412.16199999999998</v>
      </c>
      <c r="S5" s="7">
        <v>7693.4219999999996</v>
      </c>
      <c r="T5" s="7">
        <v>3.6999999999999998E-2</v>
      </c>
      <c r="U5" s="7">
        <v>1710.9659999999999</v>
      </c>
      <c r="V5" s="7">
        <v>2527.761</v>
      </c>
      <c r="W5" s="7">
        <v>4150.268</v>
      </c>
      <c r="X5" s="7">
        <v>9800.5789999999997</v>
      </c>
      <c r="Y5" s="7">
        <v>50857.767999999996</v>
      </c>
      <c r="Z5" s="7">
        <v>2686.2579999999998</v>
      </c>
      <c r="AA5" s="7">
        <v>31611.274000000001</v>
      </c>
      <c r="AB5" s="7">
        <v>29762.231</v>
      </c>
      <c r="AC5" s="7">
        <v>3838.962</v>
      </c>
      <c r="AD5" s="7">
        <v>1994.7739999999999</v>
      </c>
      <c r="AE5" s="7">
        <v>160308.35999999999</v>
      </c>
      <c r="AF5" s="7">
        <v>84134.111000000004</v>
      </c>
      <c r="AG5" s="7">
        <v>13201.253000000001</v>
      </c>
      <c r="AH5" s="7">
        <v>354075.34</v>
      </c>
      <c r="AI5" s="7">
        <v>125785.37300000001</v>
      </c>
      <c r="AJ5" s="7">
        <v>13420.304</v>
      </c>
      <c r="AK5" s="7">
        <v>97902.316000000006</v>
      </c>
      <c r="AL5" s="7">
        <v>49656.262000000002</v>
      </c>
      <c r="AM5" s="7">
        <v>377.435</v>
      </c>
      <c r="AN5" s="7">
        <v>32901.745999999999</v>
      </c>
      <c r="AO5" s="7">
        <v>5951.3990000000003</v>
      </c>
      <c r="AP5" s="7">
        <v>5782.73</v>
      </c>
      <c r="AQ5" s="7">
        <v>49373.578999999998</v>
      </c>
      <c r="AR5" s="7">
        <v>1228.8340000000001</v>
      </c>
      <c r="AS5" s="7">
        <v>156.96799999999999</v>
      </c>
      <c r="AT5" s="7">
        <v>0</v>
      </c>
      <c r="AU5" s="7">
        <v>8034.415</v>
      </c>
      <c r="AV5" s="7">
        <v>3269.6979999999999</v>
      </c>
      <c r="AW5" s="7">
        <v>10114.413</v>
      </c>
      <c r="AX5" s="7">
        <v>14179.56</v>
      </c>
      <c r="AY5" s="7">
        <v>5216.1270000000004</v>
      </c>
      <c r="AZ5" s="7">
        <v>26498.848999999998</v>
      </c>
      <c r="BA5" s="7">
        <v>13436.606</v>
      </c>
      <c r="BB5" s="7">
        <v>4417.1890000000003</v>
      </c>
      <c r="BC5" s="7">
        <v>1747.81</v>
      </c>
      <c r="BD5" s="7">
        <v>34161.968999999997</v>
      </c>
      <c r="BE5" s="7">
        <v>1031.021</v>
      </c>
      <c r="BF5" s="7">
        <v>11729.128000000001</v>
      </c>
      <c r="BG5" s="7">
        <v>8383.9169999999995</v>
      </c>
      <c r="BH5" s="7">
        <v>612.01900000000001</v>
      </c>
      <c r="BI5" s="21"/>
    </row>
    <row r="6" spans="1:61" ht="15.75">
      <c r="A6" s="5" t="s">
        <v>3</v>
      </c>
      <c r="B6" s="5" t="s">
        <v>4</v>
      </c>
      <c r="C6" s="7">
        <v>1</v>
      </c>
      <c r="D6" s="7">
        <v>1</v>
      </c>
      <c r="E6" s="7">
        <v>189906.48</v>
      </c>
      <c r="F6" s="7">
        <v>27217.036</v>
      </c>
      <c r="G6" s="7">
        <v>19223.306</v>
      </c>
      <c r="H6" s="7">
        <v>308.63400000000001</v>
      </c>
      <c r="I6" s="7">
        <v>5714.6949999999997</v>
      </c>
      <c r="J6" s="7">
        <v>9325.1270000000004</v>
      </c>
      <c r="K6" s="7">
        <v>0</v>
      </c>
      <c r="L6" s="7">
        <v>223917.23</v>
      </c>
      <c r="M6" s="7">
        <v>48234.326999999997</v>
      </c>
      <c r="N6" s="7">
        <v>0</v>
      </c>
      <c r="O6" s="7">
        <v>288.99599999999998</v>
      </c>
      <c r="P6" s="7">
        <v>855.85400000000004</v>
      </c>
      <c r="Q6" s="7">
        <v>178.18</v>
      </c>
      <c r="R6" s="7">
        <v>279.00200000000001</v>
      </c>
      <c r="S6" s="7">
        <v>4046.37</v>
      </c>
      <c r="T6" s="7">
        <v>0</v>
      </c>
      <c r="U6" s="7">
        <v>0</v>
      </c>
      <c r="V6" s="7">
        <v>1237.444</v>
      </c>
      <c r="W6" s="7">
        <v>5088.6130000000003</v>
      </c>
      <c r="X6" s="7">
        <v>2629.07</v>
      </c>
      <c r="Y6" s="7">
        <v>63838.737000000001</v>
      </c>
      <c r="Z6" s="7">
        <v>2088.6439999999998</v>
      </c>
      <c r="AA6" s="7">
        <v>30991.387999999999</v>
      </c>
      <c r="AB6" s="7">
        <v>12949.82</v>
      </c>
      <c r="AC6" s="7">
        <v>6216.549</v>
      </c>
      <c r="AD6" s="7">
        <v>592.58500000000004</v>
      </c>
      <c r="AE6" s="7">
        <v>172129.864</v>
      </c>
      <c r="AF6" s="7">
        <v>90646.714000000007</v>
      </c>
      <c r="AG6" s="7">
        <v>3457.6860000000001</v>
      </c>
      <c r="AH6" s="7">
        <v>418248.17200000002</v>
      </c>
      <c r="AI6" s="7">
        <v>134198.24799999999</v>
      </c>
      <c r="AJ6" s="7">
        <v>9830.6740000000009</v>
      </c>
      <c r="AK6" s="7">
        <v>22647.023000000001</v>
      </c>
      <c r="AL6" s="7">
        <v>10114.6</v>
      </c>
      <c r="AM6" s="7">
        <v>0</v>
      </c>
      <c r="AN6" s="7">
        <v>7230.335</v>
      </c>
      <c r="AO6" s="7">
        <v>3547.893</v>
      </c>
      <c r="AP6" s="7">
        <v>11458.119000000001</v>
      </c>
      <c r="AQ6" s="7">
        <v>35146.902000000002</v>
      </c>
      <c r="AR6" s="7">
        <v>2687.058</v>
      </c>
      <c r="AS6" s="7">
        <v>55.337000000000003</v>
      </c>
      <c r="AT6" s="7">
        <v>0</v>
      </c>
      <c r="AU6" s="7">
        <v>306.755</v>
      </c>
      <c r="AV6" s="7">
        <v>5939.2960000000003</v>
      </c>
      <c r="AW6" s="7">
        <v>16319.457</v>
      </c>
      <c r="AX6" s="7">
        <v>3762.1979999999999</v>
      </c>
      <c r="AY6" s="7">
        <v>436.36200000000002</v>
      </c>
      <c r="AZ6" s="7">
        <v>2674.0079999999998</v>
      </c>
      <c r="BA6" s="7">
        <v>2848.4989999999998</v>
      </c>
      <c r="BB6" s="7">
        <v>1584.2329999999999</v>
      </c>
      <c r="BC6" s="7">
        <v>261.57400000000001</v>
      </c>
      <c r="BD6" s="7">
        <v>3495.259</v>
      </c>
      <c r="BE6" s="7">
        <v>465.33199999999999</v>
      </c>
      <c r="BF6" s="7">
        <v>1206.73</v>
      </c>
      <c r="BG6" s="7">
        <v>6740.9939999999997</v>
      </c>
      <c r="BH6" s="7">
        <v>49.6</v>
      </c>
      <c r="BI6" s="21"/>
    </row>
    <row r="7" spans="1:61" ht="15.75">
      <c r="A7" s="5" t="s">
        <v>5</v>
      </c>
      <c r="B7" s="5" t="s">
        <v>6</v>
      </c>
      <c r="C7" s="7">
        <v>1</v>
      </c>
      <c r="D7" s="7">
        <v>1</v>
      </c>
      <c r="E7" s="7">
        <v>145467.97</v>
      </c>
      <c r="F7" s="7">
        <v>9504.9439999999995</v>
      </c>
      <c r="G7" s="7">
        <v>6518.73</v>
      </c>
      <c r="H7" s="7">
        <v>9327.9650000000001</v>
      </c>
      <c r="I7" s="7">
        <v>1125.3130000000001</v>
      </c>
      <c r="J7" s="7">
        <v>7898.6360000000004</v>
      </c>
      <c r="K7" s="7">
        <v>2898.4360000000001</v>
      </c>
      <c r="L7" s="7">
        <v>133048.97399999999</v>
      </c>
      <c r="M7" s="7">
        <v>21573.955000000002</v>
      </c>
      <c r="N7" s="7">
        <v>137.53899999999999</v>
      </c>
      <c r="O7" s="7">
        <v>1963.8889999999999</v>
      </c>
      <c r="P7" s="7">
        <v>457.56799999999998</v>
      </c>
      <c r="Q7" s="7">
        <v>916.39300000000003</v>
      </c>
      <c r="R7" s="7">
        <v>394.26600000000002</v>
      </c>
      <c r="S7" s="7">
        <v>2666.55</v>
      </c>
      <c r="T7" s="7">
        <v>15.837</v>
      </c>
      <c r="U7" s="7">
        <v>1927.6990000000001</v>
      </c>
      <c r="V7" s="7">
        <v>9096.8970000000008</v>
      </c>
      <c r="W7" s="7">
        <v>9036.4009999999998</v>
      </c>
      <c r="X7" s="7">
        <v>11749.174999999999</v>
      </c>
      <c r="Y7" s="7">
        <v>62602.663</v>
      </c>
      <c r="Z7" s="7">
        <v>3690.1619999999998</v>
      </c>
      <c r="AA7" s="7">
        <v>24635.350999999999</v>
      </c>
      <c r="AB7" s="7">
        <v>78209.607999999993</v>
      </c>
      <c r="AC7" s="7">
        <v>2088.7350000000001</v>
      </c>
      <c r="AD7" s="7">
        <v>4760.2960000000003</v>
      </c>
      <c r="AE7" s="7">
        <v>151951.67800000001</v>
      </c>
      <c r="AF7" s="7">
        <v>90966.150999999998</v>
      </c>
      <c r="AG7" s="7">
        <v>24621.784</v>
      </c>
      <c r="AH7" s="7">
        <v>246164.215</v>
      </c>
      <c r="AI7" s="7">
        <v>77520.942999999999</v>
      </c>
      <c r="AJ7" s="7">
        <v>18215.86</v>
      </c>
      <c r="AK7" s="7">
        <v>120684.4</v>
      </c>
      <c r="AL7" s="7">
        <v>57615.76</v>
      </c>
      <c r="AM7" s="7">
        <v>1018.6660000000001</v>
      </c>
      <c r="AN7" s="7">
        <v>35954.142999999996</v>
      </c>
      <c r="AO7" s="7">
        <v>3939.7170000000001</v>
      </c>
      <c r="AP7" s="7">
        <v>0</v>
      </c>
      <c r="AQ7" s="7">
        <v>20909.668000000001</v>
      </c>
      <c r="AR7" s="7">
        <v>0</v>
      </c>
      <c r="AS7" s="7">
        <v>10.614000000000001</v>
      </c>
      <c r="AT7" s="7">
        <v>0</v>
      </c>
      <c r="AU7" s="7">
        <v>151.67400000000001</v>
      </c>
      <c r="AV7" s="7">
        <v>0</v>
      </c>
      <c r="AW7" s="7">
        <v>0</v>
      </c>
      <c r="AX7" s="7">
        <v>26946.631000000001</v>
      </c>
      <c r="AY7" s="7">
        <v>360.19900000000001</v>
      </c>
      <c r="AZ7" s="7">
        <v>3759.6770000000001</v>
      </c>
      <c r="BA7" s="7">
        <v>10268.246999999999</v>
      </c>
      <c r="BB7" s="7">
        <v>305.95100000000002</v>
      </c>
      <c r="BC7" s="7">
        <v>113.29</v>
      </c>
      <c r="BD7" s="7">
        <v>4937.5519999999997</v>
      </c>
      <c r="BE7" s="7">
        <v>87.07</v>
      </c>
      <c r="BF7" s="7">
        <v>1698.4749999999999</v>
      </c>
      <c r="BG7" s="7">
        <v>7689.0810000000001</v>
      </c>
      <c r="BH7" s="7">
        <v>37.325000000000003</v>
      </c>
      <c r="BI7" s="21"/>
    </row>
    <row r="8" spans="1:61" ht="15.75">
      <c r="A8" s="5" t="s">
        <v>7</v>
      </c>
      <c r="B8" s="5" t="s">
        <v>8</v>
      </c>
      <c r="C8" s="7">
        <v>1</v>
      </c>
      <c r="D8" s="7">
        <v>1</v>
      </c>
      <c r="E8" s="7">
        <v>780950.40500000003</v>
      </c>
      <c r="F8" s="7">
        <v>109376.357</v>
      </c>
      <c r="G8" s="7">
        <v>0</v>
      </c>
      <c r="H8" s="7">
        <v>0</v>
      </c>
      <c r="I8" s="7">
        <v>3054.1239999999998</v>
      </c>
      <c r="J8" s="7">
        <v>0</v>
      </c>
      <c r="K8" s="7">
        <v>0</v>
      </c>
      <c r="L8" s="7">
        <v>1667449.044</v>
      </c>
      <c r="M8" s="7">
        <v>40559.156999999999</v>
      </c>
      <c r="N8" s="7">
        <v>0</v>
      </c>
      <c r="O8" s="7">
        <v>9826.4609999999993</v>
      </c>
      <c r="P8" s="7">
        <v>0</v>
      </c>
      <c r="Q8" s="7">
        <v>5409.442</v>
      </c>
      <c r="R8" s="7">
        <v>1257.44</v>
      </c>
      <c r="S8" s="7">
        <v>35522.654999999999</v>
      </c>
      <c r="T8" s="7">
        <v>0</v>
      </c>
      <c r="U8" s="7">
        <v>0</v>
      </c>
      <c r="V8" s="7">
        <v>0</v>
      </c>
      <c r="W8" s="7">
        <v>13702.540999999999</v>
      </c>
      <c r="X8" s="7">
        <v>106074.878</v>
      </c>
      <c r="Y8" s="7">
        <v>391955.61099999998</v>
      </c>
      <c r="Z8" s="7">
        <v>29245.682000000001</v>
      </c>
      <c r="AA8" s="7">
        <v>68781.822</v>
      </c>
      <c r="AB8" s="7">
        <v>365013.39299999998</v>
      </c>
      <c r="AC8" s="7">
        <v>24852.071</v>
      </c>
      <c r="AD8" s="7">
        <v>14810.087</v>
      </c>
      <c r="AE8" s="7">
        <v>1155411.493</v>
      </c>
      <c r="AF8" s="7">
        <v>1102426.8859999999</v>
      </c>
      <c r="AG8" s="7">
        <v>95724.718999999997</v>
      </c>
      <c r="AH8" s="7">
        <v>2813150.0269999998</v>
      </c>
      <c r="AI8" s="7">
        <v>1601945.7069999999</v>
      </c>
      <c r="AJ8" s="7">
        <v>144894.42199999999</v>
      </c>
      <c r="AK8" s="7">
        <v>5788174.5880000005</v>
      </c>
      <c r="AL8" s="7">
        <v>2935860.986</v>
      </c>
      <c r="AM8" s="7">
        <v>0</v>
      </c>
      <c r="AN8" s="7">
        <v>1945274.727</v>
      </c>
      <c r="AO8" s="7">
        <v>37855.58</v>
      </c>
      <c r="AP8" s="7">
        <v>0</v>
      </c>
      <c r="AQ8" s="7">
        <v>466279.18300000002</v>
      </c>
      <c r="AR8" s="7">
        <v>0</v>
      </c>
      <c r="AS8" s="7">
        <v>359.59100000000001</v>
      </c>
      <c r="AT8" s="7">
        <v>0</v>
      </c>
      <c r="AU8" s="7">
        <v>2124.1950000000002</v>
      </c>
      <c r="AV8" s="7">
        <v>0</v>
      </c>
      <c r="AW8" s="7">
        <v>0</v>
      </c>
      <c r="AX8" s="7">
        <v>153517.24400000001</v>
      </c>
      <c r="AY8" s="7">
        <v>0</v>
      </c>
      <c r="AZ8" s="7">
        <v>0</v>
      </c>
      <c r="BA8" s="7">
        <v>117132.48299999999</v>
      </c>
      <c r="BB8" s="7">
        <v>17646.099999999999</v>
      </c>
      <c r="BC8" s="7">
        <v>0</v>
      </c>
      <c r="BD8" s="7">
        <v>0</v>
      </c>
      <c r="BE8" s="7">
        <v>5035.9859999999999</v>
      </c>
      <c r="BF8" s="7">
        <v>0</v>
      </c>
      <c r="BG8" s="7">
        <v>78802.025999999998</v>
      </c>
      <c r="BH8" s="7">
        <v>0</v>
      </c>
      <c r="BI8" s="21"/>
    </row>
    <row r="9" spans="1:61" ht="15.75">
      <c r="A9" s="5" t="s">
        <v>9</v>
      </c>
      <c r="B9" s="5" t="s">
        <v>10</v>
      </c>
      <c r="C9" s="7">
        <v>1</v>
      </c>
      <c r="D9" s="7">
        <v>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21"/>
    </row>
    <row r="10" spans="1:61" ht="15.75">
      <c r="A10" s="5" t="s">
        <v>11</v>
      </c>
      <c r="B10" s="5" t="s">
        <v>12</v>
      </c>
      <c r="C10" s="7">
        <v>1</v>
      </c>
      <c r="D10" s="7">
        <v>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21"/>
    </row>
    <row r="11" spans="1:61" ht="15.75">
      <c r="A11" s="5" t="s">
        <v>13</v>
      </c>
      <c r="B11" s="5" t="s">
        <v>14</v>
      </c>
      <c r="C11" s="7">
        <v>1</v>
      </c>
      <c r="D11" s="7">
        <v>1</v>
      </c>
      <c r="E11" s="7">
        <v>125937.855</v>
      </c>
      <c r="F11" s="7">
        <v>15955.279</v>
      </c>
      <c r="G11" s="7">
        <v>3861.5909999999999</v>
      </c>
      <c r="H11" s="7">
        <v>0</v>
      </c>
      <c r="I11" s="7">
        <v>874.94600000000003</v>
      </c>
      <c r="J11" s="7">
        <v>3215.67</v>
      </c>
      <c r="K11" s="7">
        <v>0</v>
      </c>
      <c r="L11" s="7">
        <v>210549.68299999999</v>
      </c>
      <c r="M11" s="7">
        <v>12168.934999999999</v>
      </c>
      <c r="N11" s="7">
        <v>0</v>
      </c>
      <c r="O11" s="7">
        <v>0.39100000000000001</v>
      </c>
      <c r="P11" s="7">
        <v>32.235999999999997</v>
      </c>
      <c r="Q11" s="7">
        <v>12.708</v>
      </c>
      <c r="R11" s="7">
        <v>16.623000000000001</v>
      </c>
      <c r="S11" s="7">
        <v>5398.0379999999996</v>
      </c>
      <c r="T11" s="7">
        <v>0</v>
      </c>
      <c r="U11" s="7">
        <v>0</v>
      </c>
      <c r="V11" s="7">
        <v>664.27800000000002</v>
      </c>
      <c r="W11" s="7">
        <v>2415.4839999999999</v>
      </c>
      <c r="X11" s="7">
        <v>9719.473</v>
      </c>
      <c r="Y11" s="7">
        <v>51269.536999999997</v>
      </c>
      <c r="Z11" s="7">
        <v>192.63200000000001</v>
      </c>
      <c r="AA11" s="7">
        <v>14346.26</v>
      </c>
      <c r="AB11" s="7">
        <v>26.420999999999999</v>
      </c>
      <c r="AC11" s="7">
        <v>3538.1219999999998</v>
      </c>
      <c r="AD11" s="7">
        <v>147.93700000000001</v>
      </c>
      <c r="AE11" s="7">
        <v>150885.065</v>
      </c>
      <c r="AF11" s="7">
        <v>121196.414</v>
      </c>
      <c r="AG11" s="7">
        <v>664.76400000000001</v>
      </c>
      <c r="AH11" s="7">
        <v>379404.54399999999</v>
      </c>
      <c r="AI11" s="7">
        <v>176545.96799999999</v>
      </c>
      <c r="AJ11" s="7">
        <v>939.49300000000005</v>
      </c>
      <c r="AK11" s="7">
        <v>236712.79800000001</v>
      </c>
      <c r="AL11" s="7">
        <v>120064.773</v>
      </c>
      <c r="AM11" s="7">
        <v>0</v>
      </c>
      <c r="AN11" s="7">
        <v>79553.824999999997</v>
      </c>
      <c r="AO11" s="7">
        <v>5192.7020000000002</v>
      </c>
      <c r="AP11" s="7">
        <v>0</v>
      </c>
      <c r="AQ11" s="7">
        <v>51057.339</v>
      </c>
      <c r="AR11" s="7">
        <v>0</v>
      </c>
      <c r="AS11" s="7">
        <v>45.284999999999997</v>
      </c>
      <c r="AT11" s="7">
        <v>0</v>
      </c>
      <c r="AU11" s="7">
        <v>308.37900000000002</v>
      </c>
      <c r="AV11" s="7">
        <v>0</v>
      </c>
      <c r="AW11" s="7">
        <v>0</v>
      </c>
      <c r="AX11" s="7">
        <v>14066.540999999999</v>
      </c>
      <c r="AY11" s="7">
        <v>215.11600000000001</v>
      </c>
      <c r="AZ11" s="7">
        <v>711.06799999999998</v>
      </c>
      <c r="BA11" s="7">
        <v>10732.663</v>
      </c>
      <c r="BB11" s="7">
        <v>2423.5410000000002</v>
      </c>
      <c r="BC11" s="7">
        <v>92.307000000000002</v>
      </c>
      <c r="BD11" s="7">
        <v>933.84</v>
      </c>
      <c r="BE11" s="7">
        <v>695.19100000000003</v>
      </c>
      <c r="BF11" s="7">
        <v>321.23200000000003</v>
      </c>
      <c r="BG11" s="7">
        <v>530.56100000000004</v>
      </c>
      <c r="BH11" s="7">
        <v>30.847000000000001</v>
      </c>
      <c r="BI11" s="21"/>
    </row>
    <row r="12" spans="1:61" ht="15.75">
      <c r="A12" s="5" t="s">
        <v>3</v>
      </c>
      <c r="B12" s="5" t="s">
        <v>15</v>
      </c>
      <c r="C12" s="7">
        <v>1</v>
      </c>
      <c r="D12" s="7">
        <v>1</v>
      </c>
      <c r="E12" s="7">
        <v>27.966000000000001</v>
      </c>
      <c r="F12" s="7">
        <v>3.8690000000000002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124.67100000000001</v>
      </c>
      <c r="M12" s="7">
        <v>9.2539999999999996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8.5410000000000004</v>
      </c>
      <c r="AF12" s="7">
        <v>1.2709999999999999</v>
      </c>
      <c r="AG12" s="7">
        <v>0</v>
      </c>
      <c r="AH12" s="7">
        <v>80.052000000000007</v>
      </c>
      <c r="AI12" s="7">
        <v>0.86199999999999999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21"/>
    </row>
    <row r="13" spans="1:61" ht="15.75">
      <c r="A13" s="5" t="s">
        <v>16</v>
      </c>
      <c r="B13" s="5" t="s">
        <v>17</v>
      </c>
      <c r="C13" s="7">
        <v>1</v>
      </c>
      <c r="D13" s="7">
        <v>1</v>
      </c>
      <c r="E13" s="7">
        <v>37486.267999999996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15998.213</v>
      </c>
      <c r="M13" s="7">
        <v>23776.116000000002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0.02</v>
      </c>
      <c r="Y13" s="7">
        <v>5782.1260000000002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24947.200000000001</v>
      </c>
      <c r="AF13" s="7">
        <v>18567.955999999998</v>
      </c>
      <c r="AG13" s="7">
        <v>0</v>
      </c>
      <c r="AH13" s="7">
        <v>58551.974000000002</v>
      </c>
      <c r="AI13" s="7">
        <v>62683.826000000001</v>
      </c>
      <c r="AJ13" s="7">
        <v>0</v>
      </c>
      <c r="AK13" s="7">
        <v>1E-3</v>
      </c>
      <c r="AL13" s="7">
        <v>1E-3</v>
      </c>
      <c r="AM13" s="7">
        <v>0</v>
      </c>
      <c r="AN13" s="7">
        <v>0</v>
      </c>
      <c r="AO13" s="7">
        <v>0</v>
      </c>
      <c r="AP13" s="7">
        <v>0</v>
      </c>
      <c r="AQ13" s="7">
        <v>7213.6409999999996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21"/>
    </row>
    <row r="14" spans="1:61" ht="15.75">
      <c r="A14" s="5" t="s">
        <v>18</v>
      </c>
      <c r="B14" s="5" t="s">
        <v>19</v>
      </c>
      <c r="C14" s="7">
        <v>2</v>
      </c>
      <c r="D14" s="7">
        <v>2</v>
      </c>
      <c r="E14" s="7">
        <v>1083817.6200000001</v>
      </c>
      <c r="F14" s="7">
        <v>79789.438999999998</v>
      </c>
      <c r="G14" s="7">
        <v>182352.231</v>
      </c>
      <c r="H14" s="7">
        <v>0</v>
      </c>
      <c r="I14" s="7">
        <v>23482.858</v>
      </c>
      <c r="J14" s="7">
        <v>109959.749</v>
      </c>
      <c r="K14" s="7">
        <v>0</v>
      </c>
      <c r="L14" s="7">
        <v>389716.83100000001</v>
      </c>
      <c r="M14" s="7">
        <v>263833.40100000001</v>
      </c>
      <c r="N14" s="7">
        <v>0</v>
      </c>
      <c r="O14" s="7">
        <v>0</v>
      </c>
      <c r="P14" s="7">
        <v>12883.351000000001</v>
      </c>
      <c r="Q14" s="7">
        <v>881.73400000000004</v>
      </c>
      <c r="R14" s="7">
        <v>1295.0170000000001</v>
      </c>
      <c r="S14" s="7">
        <v>24705.968000000001</v>
      </c>
      <c r="T14" s="7">
        <v>0</v>
      </c>
      <c r="U14" s="7">
        <v>0</v>
      </c>
      <c r="V14" s="7">
        <v>16837.757000000001</v>
      </c>
      <c r="W14" s="7">
        <v>25174.379000000001</v>
      </c>
      <c r="X14" s="7">
        <v>0</v>
      </c>
      <c r="Y14" s="7">
        <v>238795.054</v>
      </c>
      <c r="Z14" s="7">
        <v>0</v>
      </c>
      <c r="AA14" s="7">
        <v>244796.72</v>
      </c>
      <c r="AB14" s="7">
        <v>0</v>
      </c>
      <c r="AC14" s="7">
        <v>10768.761</v>
      </c>
      <c r="AD14" s="7">
        <v>6426.9750000000004</v>
      </c>
      <c r="AE14" s="7">
        <v>698673.63800000004</v>
      </c>
      <c r="AF14" s="7">
        <v>0</v>
      </c>
      <c r="AG14" s="7">
        <v>29254.28</v>
      </c>
      <c r="AH14" s="7">
        <v>1338587.142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18402.828000000001</v>
      </c>
      <c r="AP14" s="7">
        <v>0</v>
      </c>
      <c r="AQ14" s="7">
        <v>0</v>
      </c>
      <c r="AR14" s="7">
        <v>0</v>
      </c>
      <c r="AS14" s="7">
        <v>663.75300000000004</v>
      </c>
      <c r="AT14" s="7">
        <v>0</v>
      </c>
      <c r="AU14" s="7">
        <v>15046.474</v>
      </c>
      <c r="AV14" s="7">
        <v>0</v>
      </c>
      <c r="AW14" s="7">
        <v>0</v>
      </c>
      <c r="AX14" s="7">
        <v>0</v>
      </c>
      <c r="AY14" s="7">
        <v>17488.601999999999</v>
      </c>
      <c r="AZ14" s="7">
        <v>0</v>
      </c>
      <c r="BA14" s="7">
        <v>0</v>
      </c>
      <c r="BB14" s="7">
        <v>9231.8140000000003</v>
      </c>
      <c r="BC14" s="7">
        <v>7178.5739999999996</v>
      </c>
      <c r="BD14" s="7">
        <v>0</v>
      </c>
      <c r="BE14" s="7">
        <v>2465.9679999999998</v>
      </c>
      <c r="BF14" s="7">
        <v>0</v>
      </c>
      <c r="BG14" s="7">
        <v>0</v>
      </c>
      <c r="BH14" s="7">
        <v>2302.61</v>
      </c>
      <c r="BI14" s="21"/>
    </row>
    <row r="15" spans="1:61" ht="15.75">
      <c r="A15" s="5" t="s">
        <v>20</v>
      </c>
      <c r="B15" s="5" t="s">
        <v>21</v>
      </c>
      <c r="C15" s="7">
        <v>2</v>
      </c>
      <c r="D15" s="7">
        <v>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21"/>
    </row>
    <row r="16" spans="1:61" ht="15.75">
      <c r="A16" s="5" t="s">
        <v>22</v>
      </c>
      <c r="B16" s="5" t="s">
        <v>23</v>
      </c>
      <c r="C16" s="7">
        <v>2</v>
      </c>
      <c r="D16" s="7">
        <v>2</v>
      </c>
      <c r="E16" s="7">
        <v>1021872.201</v>
      </c>
      <c r="F16" s="7">
        <v>78210.175000000003</v>
      </c>
      <c r="G16" s="7">
        <v>164962.83499999999</v>
      </c>
      <c r="H16" s="7">
        <v>0</v>
      </c>
      <c r="I16" s="7">
        <v>21411.86</v>
      </c>
      <c r="J16" s="7">
        <v>99473.816000000006</v>
      </c>
      <c r="K16" s="7">
        <v>52286.544000000002</v>
      </c>
      <c r="L16" s="7">
        <v>444474.15600000002</v>
      </c>
      <c r="M16" s="7">
        <v>240909.73499999999</v>
      </c>
      <c r="N16" s="7">
        <v>12043.401</v>
      </c>
      <c r="O16" s="7">
        <v>0</v>
      </c>
      <c r="P16" s="7">
        <v>0</v>
      </c>
      <c r="Q16" s="7">
        <v>1378.992</v>
      </c>
      <c r="R16" s="7">
        <v>2025.3510000000001</v>
      </c>
      <c r="S16" s="7">
        <v>24308.224999999999</v>
      </c>
      <c r="T16" s="7">
        <v>0</v>
      </c>
      <c r="U16" s="7">
        <v>41428.135000000002</v>
      </c>
      <c r="V16" s="7">
        <v>15232.082</v>
      </c>
      <c r="W16" s="7">
        <v>23529.089</v>
      </c>
      <c r="X16" s="7">
        <v>0</v>
      </c>
      <c r="Y16" s="7">
        <v>237356.201</v>
      </c>
      <c r="Z16" s="7">
        <v>0</v>
      </c>
      <c r="AA16" s="7">
        <v>225213.71900000001</v>
      </c>
      <c r="AB16" s="7">
        <v>0</v>
      </c>
      <c r="AC16" s="7">
        <v>11111.855</v>
      </c>
      <c r="AD16" s="7">
        <v>5814.0879999999997</v>
      </c>
      <c r="AE16" s="7">
        <v>693727.38899999997</v>
      </c>
      <c r="AF16" s="7">
        <v>60773.37</v>
      </c>
      <c r="AG16" s="7">
        <v>26464.544999999998</v>
      </c>
      <c r="AH16" s="7">
        <v>1365940.527</v>
      </c>
      <c r="AI16" s="7">
        <v>88310.338000000003</v>
      </c>
      <c r="AJ16" s="7">
        <v>0</v>
      </c>
      <c r="AK16" s="7">
        <v>0</v>
      </c>
      <c r="AL16" s="7">
        <v>0</v>
      </c>
      <c r="AM16" s="7">
        <v>9143.09</v>
      </c>
      <c r="AN16" s="7">
        <v>0</v>
      </c>
      <c r="AO16" s="7">
        <v>18734.764999999999</v>
      </c>
      <c r="AP16" s="7">
        <v>0</v>
      </c>
      <c r="AQ16" s="7">
        <v>25704.537</v>
      </c>
      <c r="AR16" s="7">
        <v>0</v>
      </c>
      <c r="AS16" s="7">
        <v>620.28099999999995</v>
      </c>
      <c r="AT16" s="7">
        <v>0</v>
      </c>
      <c r="AU16" s="7">
        <v>14398.325000000001</v>
      </c>
      <c r="AV16" s="7">
        <v>0</v>
      </c>
      <c r="AW16" s="7">
        <v>0</v>
      </c>
      <c r="AX16" s="7">
        <v>0</v>
      </c>
      <c r="AY16" s="7">
        <v>15820.86</v>
      </c>
      <c r="AZ16" s="7">
        <v>0</v>
      </c>
      <c r="BA16" s="7">
        <v>0</v>
      </c>
      <c r="BB16" s="7">
        <v>9324.2289999999994</v>
      </c>
      <c r="BC16" s="7">
        <v>6494.0129999999999</v>
      </c>
      <c r="BD16" s="7">
        <v>0</v>
      </c>
      <c r="BE16" s="7">
        <v>2508.4279999999999</v>
      </c>
      <c r="BF16" s="7">
        <v>0</v>
      </c>
      <c r="BG16" s="7">
        <v>0</v>
      </c>
      <c r="BH16" s="7">
        <v>2083.0259999999998</v>
      </c>
      <c r="BI16" s="21"/>
    </row>
    <row r="17" spans="1:61" ht="15.75">
      <c r="A17" s="5" t="s">
        <v>24</v>
      </c>
      <c r="B17" s="5" t="s">
        <v>25</v>
      </c>
      <c r="C17" s="7">
        <v>2</v>
      </c>
      <c r="D17" s="7">
        <v>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21"/>
    </row>
    <row r="18" spans="1:61" ht="15.75">
      <c r="A18" s="5" t="s">
        <v>26</v>
      </c>
      <c r="B18" s="5" t="s">
        <v>27</v>
      </c>
      <c r="C18" s="7">
        <v>2</v>
      </c>
      <c r="D18" s="7">
        <v>2</v>
      </c>
      <c r="E18" s="7">
        <v>139359.82500000001</v>
      </c>
      <c r="F18" s="7">
        <v>20292.178</v>
      </c>
      <c r="G18" s="7">
        <v>0</v>
      </c>
      <c r="H18" s="7">
        <v>0</v>
      </c>
      <c r="I18" s="7">
        <v>566.62099999999998</v>
      </c>
      <c r="J18" s="7">
        <v>0</v>
      </c>
      <c r="K18" s="7">
        <v>116809.16800000001</v>
      </c>
      <c r="L18" s="7">
        <v>309355.44500000001</v>
      </c>
      <c r="M18" s="7">
        <v>7524.7860000000001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6590.3829999999998</v>
      </c>
      <c r="T18" s="7">
        <v>1012.606</v>
      </c>
      <c r="U18" s="7">
        <v>92551.269</v>
      </c>
      <c r="V18" s="7">
        <v>0</v>
      </c>
      <c r="W18" s="7">
        <v>2542.181</v>
      </c>
      <c r="X18" s="7">
        <v>29327.920999999998</v>
      </c>
      <c r="Y18" s="7">
        <v>71794.921000000002</v>
      </c>
      <c r="Z18" s="7">
        <v>0</v>
      </c>
      <c r="AA18" s="7">
        <v>12658.072</v>
      </c>
      <c r="AB18" s="7">
        <v>0</v>
      </c>
      <c r="AC18" s="7">
        <v>4610.71</v>
      </c>
      <c r="AD18" s="7">
        <v>0</v>
      </c>
      <c r="AE18" s="7">
        <v>207581.37899999999</v>
      </c>
      <c r="AF18" s="7">
        <v>204528.93599999999</v>
      </c>
      <c r="AG18" s="7">
        <v>0</v>
      </c>
      <c r="AH18" s="7">
        <v>521302.33100000001</v>
      </c>
      <c r="AI18" s="7">
        <v>297202.86200000002</v>
      </c>
      <c r="AJ18" s="7">
        <v>0</v>
      </c>
      <c r="AK18" s="7">
        <v>0</v>
      </c>
      <c r="AL18" s="7">
        <v>0</v>
      </c>
      <c r="AM18" s="7">
        <v>20425.844000000001</v>
      </c>
      <c r="AN18" s="7">
        <v>0</v>
      </c>
      <c r="AO18" s="7">
        <v>7023.2020000000002</v>
      </c>
      <c r="AP18" s="7">
        <v>0</v>
      </c>
      <c r="AQ18" s="7">
        <v>86506.991999999998</v>
      </c>
      <c r="AR18" s="7">
        <v>0</v>
      </c>
      <c r="AS18" s="7">
        <v>66.712999999999994</v>
      </c>
      <c r="AT18" s="7">
        <v>0</v>
      </c>
      <c r="AU18" s="7">
        <v>478.59</v>
      </c>
      <c r="AV18" s="7">
        <v>0</v>
      </c>
      <c r="AW18" s="7">
        <v>0</v>
      </c>
      <c r="AX18" s="7">
        <v>42444.936000000002</v>
      </c>
      <c r="AY18" s="7">
        <v>0</v>
      </c>
      <c r="AZ18" s="7">
        <v>0</v>
      </c>
      <c r="BA18" s="7">
        <v>32385.16</v>
      </c>
      <c r="BB18" s="7">
        <v>3273.8130000000001</v>
      </c>
      <c r="BC18" s="7">
        <v>0</v>
      </c>
      <c r="BD18" s="7">
        <v>0</v>
      </c>
      <c r="BE18" s="7">
        <v>934.30700000000002</v>
      </c>
      <c r="BF18" s="7">
        <v>0</v>
      </c>
      <c r="BG18" s="7">
        <v>0</v>
      </c>
      <c r="BH18" s="7">
        <v>0</v>
      </c>
      <c r="BI18" s="21"/>
    </row>
    <row r="19" spans="1:61" ht="15.75">
      <c r="A19" s="5" t="s">
        <v>28</v>
      </c>
      <c r="B19" s="5" t="s">
        <v>29</v>
      </c>
      <c r="C19" s="7">
        <v>6</v>
      </c>
      <c r="D19" s="7">
        <v>6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21"/>
    </row>
    <row r="20" spans="1:61" ht="15.75">
      <c r="A20" s="5" t="s">
        <v>30</v>
      </c>
      <c r="B20" s="5" t="s">
        <v>31</v>
      </c>
      <c r="C20" s="7">
        <v>5</v>
      </c>
      <c r="D20" s="7">
        <v>5</v>
      </c>
      <c r="E20" s="7">
        <v>0</v>
      </c>
      <c r="F20" s="7">
        <v>0</v>
      </c>
      <c r="G20" s="7">
        <v>0</v>
      </c>
      <c r="H20" s="7">
        <v>987612.66399999999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21"/>
    </row>
    <row r="21" spans="1:61" ht="15.75">
      <c r="A21" s="5" t="s">
        <v>32</v>
      </c>
      <c r="B21" s="5" t="s">
        <v>33</v>
      </c>
      <c r="C21" s="7">
        <v>2</v>
      </c>
      <c r="D21" s="7">
        <v>2</v>
      </c>
      <c r="E21" s="7">
        <v>31797.124</v>
      </c>
      <c r="F21" s="7">
        <v>1978.953</v>
      </c>
      <c r="G21" s="7">
        <v>6057.5619999999999</v>
      </c>
      <c r="H21" s="7">
        <v>0</v>
      </c>
      <c r="I21" s="7">
        <v>582.42600000000004</v>
      </c>
      <c r="J21" s="7">
        <v>3904.8739999999998</v>
      </c>
      <c r="K21" s="7">
        <v>0</v>
      </c>
      <c r="L21" s="7">
        <v>13410.81</v>
      </c>
      <c r="M21" s="7">
        <v>8303.3580000000002</v>
      </c>
      <c r="N21" s="7">
        <v>0</v>
      </c>
      <c r="O21" s="7">
        <v>0</v>
      </c>
      <c r="P21" s="7">
        <v>0</v>
      </c>
      <c r="Q21" s="7">
        <v>116.80500000000001</v>
      </c>
      <c r="R21" s="7">
        <v>306.30200000000002</v>
      </c>
      <c r="S21" s="7">
        <v>612.76199999999994</v>
      </c>
      <c r="T21" s="7">
        <v>0</v>
      </c>
      <c r="U21" s="7">
        <v>0</v>
      </c>
      <c r="V21" s="7">
        <v>417.613</v>
      </c>
      <c r="W21" s="7">
        <v>624.38</v>
      </c>
      <c r="X21" s="7">
        <v>0</v>
      </c>
      <c r="Y21" s="7">
        <v>5922.6409999999996</v>
      </c>
      <c r="Z21" s="7">
        <v>0</v>
      </c>
      <c r="AA21" s="7">
        <v>6071.4960000000001</v>
      </c>
      <c r="AB21" s="7">
        <v>0</v>
      </c>
      <c r="AC21" s="7">
        <v>267.089</v>
      </c>
      <c r="AD21" s="7">
        <v>159.40299999999999</v>
      </c>
      <c r="AE21" s="7">
        <v>18026.287</v>
      </c>
      <c r="AF21" s="7">
        <v>0</v>
      </c>
      <c r="AG21" s="7">
        <v>725.57</v>
      </c>
      <c r="AH21" s="7">
        <v>36721.627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456.43</v>
      </c>
      <c r="AP21" s="7">
        <v>0</v>
      </c>
      <c r="AQ21" s="7">
        <v>0</v>
      </c>
      <c r="AR21" s="7">
        <v>0</v>
      </c>
      <c r="AS21" s="7">
        <v>16.463000000000001</v>
      </c>
      <c r="AT21" s="7">
        <v>0</v>
      </c>
      <c r="AU21" s="7">
        <v>283.59500000000003</v>
      </c>
      <c r="AV21" s="7">
        <v>0</v>
      </c>
      <c r="AW21" s="7">
        <v>0</v>
      </c>
      <c r="AX21" s="7">
        <v>0</v>
      </c>
      <c r="AY21" s="7">
        <v>433.75599999999997</v>
      </c>
      <c r="AZ21" s="7">
        <v>0</v>
      </c>
      <c r="BA21" s="7">
        <v>0</v>
      </c>
      <c r="BB21" s="7">
        <v>228.96899999999999</v>
      </c>
      <c r="BC21" s="7">
        <v>178.04400000000001</v>
      </c>
      <c r="BD21" s="7">
        <v>0</v>
      </c>
      <c r="BE21" s="7">
        <v>61.161000000000001</v>
      </c>
      <c r="BF21" s="7">
        <v>0</v>
      </c>
      <c r="BG21" s="7">
        <v>7069.5839999999998</v>
      </c>
      <c r="BH21" s="7">
        <v>57.11</v>
      </c>
      <c r="BI21" s="21"/>
    </row>
    <row r="22" spans="1:61" ht="15.75">
      <c r="A22" s="5" t="s">
        <v>34</v>
      </c>
      <c r="B22" s="5" t="s">
        <v>35</v>
      </c>
      <c r="C22" s="7">
        <v>2</v>
      </c>
      <c r="D22" s="7">
        <v>2</v>
      </c>
      <c r="E22" s="7">
        <v>90830.422000000006</v>
      </c>
      <c r="F22" s="7">
        <v>9154.2150000000001</v>
      </c>
      <c r="G22" s="7">
        <v>8957.31</v>
      </c>
      <c r="H22" s="7">
        <v>0</v>
      </c>
      <c r="I22" s="7">
        <v>1354.104</v>
      </c>
      <c r="J22" s="7">
        <v>5837.3119999999999</v>
      </c>
      <c r="K22" s="7">
        <v>0</v>
      </c>
      <c r="L22" s="7">
        <v>82997.883000000002</v>
      </c>
      <c r="M22" s="7">
        <v>16025.75</v>
      </c>
      <c r="N22" s="7">
        <v>0</v>
      </c>
      <c r="O22" s="7">
        <v>154.19499999999999</v>
      </c>
      <c r="P22" s="7">
        <v>0</v>
      </c>
      <c r="Q22" s="7">
        <v>50.780999999999999</v>
      </c>
      <c r="R22" s="7">
        <v>0</v>
      </c>
      <c r="S22" s="7">
        <v>2916.4540000000002</v>
      </c>
      <c r="T22" s="7">
        <v>0</v>
      </c>
      <c r="U22" s="7">
        <v>0</v>
      </c>
      <c r="V22" s="7">
        <v>1168.02</v>
      </c>
      <c r="W22" s="7">
        <v>2762.3130000000001</v>
      </c>
      <c r="X22" s="7">
        <v>0</v>
      </c>
      <c r="Y22" s="7">
        <v>33811.860999999997</v>
      </c>
      <c r="Z22" s="7">
        <v>18.545000000000002</v>
      </c>
      <c r="AA22" s="7">
        <v>8783.0190000000002</v>
      </c>
      <c r="AB22" s="7">
        <v>4074.2890000000002</v>
      </c>
      <c r="AC22" s="7">
        <v>1784.152</v>
      </c>
      <c r="AD22" s="7">
        <v>290.61599999999999</v>
      </c>
      <c r="AE22" s="7">
        <v>121467.177</v>
      </c>
      <c r="AF22" s="7">
        <v>13464.300999999999</v>
      </c>
      <c r="AG22" s="7">
        <v>2282.002</v>
      </c>
      <c r="AH22" s="7">
        <v>220089.666</v>
      </c>
      <c r="AI22" s="7">
        <v>19596.13</v>
      </c>
      <c r="AJ22" s="7">
        <v>101.611</v>
      </c>
      <c r="AK22" s="7">
        <v>1457959.9890000001</v>
      </c>
      <c r="AL22" s="7">
        <v>739502.20299999998</v>
      </c>
      <c r="AM22" s="7">
        <v>0</v>
      </c>
      <c r="AN22" s="7">
        <v>489987.41899999999</v>
      </c>
      <c r="AO22" s="7">
        <v>1553.4659999999999</v>
      </c>
      <c r="AP22" s="7">
        <v>0</v>
      </c>
      <c r="AQ22" s="7">
        <v>5657.2250000000004</v>
      </c>
      <c r="AR22" s="7">
        <v>0</v>
      </c>
      <c r="AS22" s="7">
        <v>11.018000000000001</v>
      </c>
      <c r="AT22" s="7">
        <v>0</v>
      </c>
      <c r="AU22" s="7">
        <v>169.28700000000001</v>
      </c>
      <c r="AV22" s="7">
        <v>0</v>
      </c>
      <c r="AW22" s="7">
        <v>0</v>
      </c>
      <c r="AX22" s="7">
        <v>0</v>
      </c>
      <c r="AY22" s="7">
        <v>85.135000000000005</v>
      </c>
      <c r="AZ22" s="7">
        <v>0</v>
      </c>
      <c r="BA22" s="7">
        <v>0</v>
      </c>
      <c r="BB22" s="7">
        <v>749.55700000000002</v>
      </c>
      <c r="BC22" s="7">
        <v>34.945999999999998</v>
      </c>
      <c r="BD22" s="7">
        <v>0</v>
      </c>
      <c r="BE22" s="7">
        <v>238.84700000000001</v>
      </c>
      <c r="BF22" s="7">
        <v>0</v>
      </c>
      <c r="BG22" s="7">
        <v>6469.9319999999998</v>
      </c>
      <c r="BH22" s="7">
        <v>11.209</v>
      </c>
      <c r="BI22" s="21"/>
    </row>
    <row r="23" spans="1:61" ht="15.75">
      <c r="A23" s="5" t="s">
        <v>36</v>
      </c>
      <c r="B23" s="5" t="s">
        <v>37</v>
      </c>
      <c r="C23" s="7">
        <v>6</v>
      </c>
      <c r="D23" s="7">
        <v>6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21"/>
    </row>
    <row r="24" spans="1:61" ht="15.75">
      <c r="A24" s="5" t="s">
        <v>38</v>
      </c>
      <c r="B24" s="5" t="s">
        <v>39</v>
      </c>
      <c r="C24" s="7">
        <v>6</v>
      </c>
      <c r="D24" s="7">
        <v>6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21"/>
    </row>
    <row r="25" spans="1:61" ht="15.75">
      <c r="A25" s="5" t="s">
        <v>40</v>
      </c>
      <c r="B25" s="5" t="s">
        <v>41</v>
      </c>
      <c r="C25" s="7">
        <v>6</v>
      </c>
      <c r="D25" s="7">
        <v>6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21"/>
    </row>
    <row r="26" spans="1:61" ht="15.75">
      <c r="A26" s="5" t="s">
        <v>42</v>
      </c>
      <c r="B26" s="5" t="s">
        <v>43</v>
      </c>
      <c r="C26" s="7">
        <v>6</v>
      </c>
      <c r="D26" s="7">
        <v>6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21"/>
    </row>
    <row r="27" spans="1:61" ht="15.75">
      <c r="A27" s="5" t="s">
        <v>44</v>
      </c>
      <c r="B27" s="5" t="s">
        <v>45</v>
      </c>
      <c r="C27" s="7">
        <v>6</v>
      </c>
      <c r="D27" s="7">
        <v>6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21"/>
    </row>
    <row r="28" spans="1:61" ht="15.75">
      <c r="A28" s="5" t="s">
        <v>46</v>
      </c>
      <c r="B28" s="5" t="s">
        <v>47</v>
      </c>
      <c r="C28" s="7">
        <v>6</v>
      </c>
      <c r="D28" s="7">
        <v>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21"/>
    </row>
    <row r="29" spans="1:61" ht="15.75">
      <c r="A29" s="5" t="s">
        <v>48</v>
      </c>
      <c r="B29" s="5" t="s">
        <v>49</v>
      </c>
      <c r="C29" s="7">
        <v>6</v>
      </c>
      <c r="D29" s="7">
        <v>6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21"/>
    </row>
    <row r="30" spans="1:61" ht="15.75">
      <c r="A30" s="5" t="s">
        <v>50</v>
      </c>
      <c r="B30" s="5" t="s">
        <v>51</v>
      </c>
      <c r="C30" s="7">
        <v>6</v>
      </c>
      <c r="D30" s="7">
        <v>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21"/>
    </row>
    <row r="31" spans="1:61" ht="15.75">
      <c r="A31" s="5" t="s">
        <v>52</v>
      </c>
      <c r="B31" s="5" t="s">
        <v>53</v>
      </c>
      <c r="C31" s="7">
        <v>6</v>
      </c>
      <c r="D31" s="7">
        <v>6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21"/>
    </row>
    <row r="32" spans="1:61" ht="15.75">
      <c r="A32" s="5" t="s">
        <v>54</v>
      </c>
      <c r="B32" s="5" t="s">
        <v>55</v>
      </c>
      <c r="C32" s="7">
        <v>6</v>
      </c>
      <c r="D32" s="7">
        <v>6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21"/>
    </row>
    <row r="33" spans="1:61" ht="15.75">
      <c r="A33" s="5" t="s">
        <v>56</v>
      </c>
      <c r="B33" s="5" t="s">
        <v>57</v>
      </c>
      <c r="C33" s="7">
        <v>6</v>
      </c>
      <c r="D33" s="7">
        <v>6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21"/>
    </row>
    <row r="34" spans="1:61" ht="15.75">
      <c r="A34" s="5" t="s">
        <v>58</v>
      </c>
      <c r="B34" s="5" t="s">
        <v>59</v>
      </c>
      <c r="C34" s="7">
        <v>6</v>
      </c>
      <c r="D34" s="7">
        <v>6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21"/>
    </row>
    <row r="35" spans="1:61" ht="15.75">
      <c r="A35" s="5" t="s">
        <v>60</v>
      </c>
      <c r="B35" s="5" t="s">
        <v>61</v>
      </c>
      <c r="C35" s="7">
        <v>6</v>
      </c>
      <c r="D35" s="7">
        <v>6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21"/>
    </row>
    <row r="36" spans="1:61" ht="15.75">
      <c r="A36" s="5" t="s">
        <v>62</v>
      </c>
      <c r="B36" s="5" t="s">
        <v>63</v>
      </c>
      <c r="C36" s="7">
        <v>6</v>
      </c>
      <c r="D36" s="7">
        <v>6</v>
      </c>
      <c r="E36" s="7">
        <v>1986.7270000000001</v>
      </c>
      <c r="F36" s="7">
        <v>284.06700000000001</v>
      </c>
      <c r="G36" s="7">
        <v>463.37099999999998</v>
      </c>
      <c r="H36" s="7">
        <v>0</v>
      </c>
      <c r="I36" s="7">
        <v>40.295000000000002</v>
      </c>
      <c r="J36" s="7">
        <v>262.05900000000003</v>
      </c>
      <c r="K36" s="7">
        <v>4987.4359999999997</v>
      </c>
      <c r="L36" s="7">
        <v>666.09199999999998</v>
      </c>
      <c r="M36" s="7">
        <v>907.94100000000003</v>
      </c>
      <c r="N36" s="7">
        <v>0</v>
      </c>
      <c r="O36" s="7">
        <v>0</v>
      </c>
      <c r="P36" s="7">
        <v>2.5000000000000001E-2</v>
      </c>
      <c r="Q36" s="7">
        <v>0</v>
      </c>
      <c r="R36" s="7">
        <v>0</v>
      </c>
      <c r="S36" s="7">
        <v>132.76300000000001</v>
      </c>
      <c r="T36" s="7">
        <v>0</v>
      </c>
      <c r="U36" s="7">
        <v>3951.69</v>
      </c>
      <c r="V36" s="7">
        <v>68.239000000000004</v>
      </c>
      <c r="W36" s="7">
        <v>93.075000000000003</v>
      </c>
      <c r="X36" s="7">
        <v>0</v>
      </c>
      <c r="Y36" s="7">
        <v>308.25400000000002</v>
      </c>
      <c r="Z36" s="7">
        <v>0</v>
      </c>
      <c r="AA36" s="7">
        <v>544.02300000000002</v>
      </c>
      <c r="AB36" s="7">
        <v>0</v>
      </c>
      <c r="AC36" s="7">
        <v>45.533999999999999</v>
      </c>
      <c r="AD36" s="7">
        <v>0</v>
      </c>
      <c r="AE36" s="7">
        <v>340.75400000000002</v>
      </c>
      <c r="AF36" s="7">
        <v>0</v>
      </c>
      <c r="AG36" s="7">
        <v>0</v>
      </c>
      <c r="AH36" s="7">
        <v>1483.6110000000001</v>
      </c>
      <c r="AI36" s="7">
        <v>0</v>
      </c>
      <c r="AJ36" s="7">
        <v>0</v>
      </c>
      <c r="AK36" s="7">
        <v>0</v>
      </c>
      <c r="AL36" s="7">
        <v>0</v>
      </c>
      <c r="AM36" s="7">
        <v>872.12800000000004</v>
      </c>
      <c r="AN36" s="7">
        <v>0</v>
      </c>
      <c r="AO36" s="7">
        <v>63.033999999999999</v>
      </c>
      <c r="AP36" s="7">
        <v>0</v>
      </c>
      <c r="AQ36" s="7">
        <v>0</v>
      </c>
      <c r="AR36" s="7">
        <v>0</v>
      </c>
      <c r="AS36" s="7">
        <v>1.1919999999999999</v>
      </c>
      <c r="AT36" s="7">
        <v>0</v>
      </c>
      <c r="AU36" s="7">
        <v>32.853999999999999</v>
      </c>
      <c r="AV36" s="7">
        <v>0</v>
      </c>
      <c r="AW36" s="7">
        <v>0</v>
      </c>
      <c r="AX36" s="7">
        <v>0</v>
      </c>
      <c r="AY36" s="7">
        <v>79.504999999999995</v>
      </c>
      <c r="AZ36" s="7">
        <v>0</v>
      </c>
      <c r="BA36" s="7">
        <v>0</v>
      </c>
      <c r="BB36" s="7">
        <v>29.728000000000002</v>
      </c>
      <c r="BC36" s="7">
        <v>38.86</v>
      </c>
      <c r="BD36" s="7">
        <v>0</v>
      </c>
      <c r="BE36" s="7">
        <v>8.6750000000000007</v>
      </c>
      <c r="BF36" s="7">
        <v>0</v>
      </c>
      <c r="BG36" s="7">
        <v>0</v>
      </c>
      <c r="BH36" s="7">
        <v>13.042999999999999</v>
      </c>
      <c r="BI36" s="21"/>
    </row>
    <row r="37" spans="1:61" ht="15.75">
      <c r="A37" s="5" t="s">
        <v>64</v>
      </c>
      <c r="B37" s="5" t="s">
        <v>65</v>
      </c>
      <c r="C37" s="7">
        <v>6</v>
      </c>
      <c r="D37" s="7">
        <v>6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21"/>
    </row>
    <row r="38" spans="1:61" ht="15.75">
      <c r="A38" s="5" t="s">
        <v>66</v>
      </c>
      <c r="B38" s="5" t="s">
        <v>67</v>
      </c>
      <c r="C38" s="7">
        <v>6</v>
      </c>
      <c r="D38" s="7">
        <v>6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21"/>
    </row>
    <row r="39" spans="1:61" ht="15.75">
      <c r="A39" s="5" t="s">
        <v>68</v>
      </c>
      <c r="B39" s="5" t="s">
        <v>69</v>
      </c>
      <c r="C39" s="7">
        <v>6</v>
      </c>
      <c r="D39" s="7">
        <v>6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21"/>
    </row>
    <row r="40" spans="1:61" ht="15.75">
      <c r="A40" s="5" t="s">
        <v>70</v>
      </c>
      <c r="B40" s="5" t="s">
        <v>71</v>
      </c>
      <c r="C40" s="7">
        <v>6</v>
      </c>
      <c r="D40" s="7">
        <v>6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21"/>
    </row>
    <row r="41" spans="1:61" ht="15.75">
      <c r="A41" s="5" t="s">
        <v>72</v>
      </c>
      <c r="B41" s="5" t="s">
        <v>73</v>
      </c>
      <c r="C41" s="7">
        <v>6</v>
      </c>
      <c r="D41" s="7">
        <v>6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21"/>
    </row>
    <row r="42" spans="1:61" ht="15.75">
      <c r="A42" s="5" t="s">
        <v>74</v>
      </c>
      <c r="B42" s="5" t="s">
        <v>75</v>
      </c>
      <c r="C42" s="7">
        <v>6</v>
      </c>
      <c r="D42" s="7">
        <v>6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21"/>
    </row>
    <row r="43" spans="1:61" ht="15.75">
      <c r="A43" s="5" t="s">
        <v>76</v>
      </c>
      <c r="B43" s="5" t="s">
        <v>77</v>
      </c>
      <c r="C43" s="7">
        <v>6</v>
      </c>
      <c r="D43" s="7">
        <v>6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21"/>
    </row>
    <row r="44" spans="1:61" ht="15.75">
      <c r="A44" s="5" t="s">
        <v>78</v>
      </c>
      <c r="B44" s="5" t="s">
        <v>79</v>
      </c>
      <c r="C44" s="7">
        <v>6</v>
      </c>
      <c r="D44" s="7">
        <v>6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21"/>
    </row>
    <row r="45" spans="1:61" ht="15.75">
      <c r="A45" s="5" t="s">
        <v>80</v>
      </c>
      <c r="B45" s="5" t="s">
        <v>81</v>
      </c>
      <c r="C45" s="7">
        <v>6</v>
      </c>
      <c r="D45" s="7">
        <v>6</v>
      </c>
      <c r="E45" s="7">
        <v>1481.2850000000001</v>
      </c>
      <c r="F45" s="7">
        <v>211.798</v>
      </c>
      <c r="G45" s="7">
        <v>345.48500000000001</v>
      </c>
      <c r="H45" s="7">
        <v>0</v>
      </c>
      <c r="I45" s="7">
        <v>30.042999999999999</v>
      </c>
      <c r="J45" s="7">
        <v>195.38800000000001</v>
      </c>
      <c r="K45" s="7">
        <v>6439.6540000000005</v>
      </c>
      <c r="L45" s="7">
        <v>496.63200000000001</v>
      </c>
      <c r="M45" s="7">
        <v>676.952</v>
      </c>
      <c r="N45" s="7">
        <v>0</v>
      </c>
      <c r="O45" s="7">
        <v>0</v>
      </c>
      <c r="P45" s="7">
        <v>1.7999999999999999E-2</v>
      </c>
      <c r="Q45" s="7">
        <v>0</v>
      </c>
      <c r="R45" s="7">
        <v>0</v>
      </c>
      <c r="S45" s="7">
        <v>98.986999999999995</v>
      </c>
      <c r="T45" s="7">
        <v>0</v>
      </c>
      <c r="U45" s="7">
        <v>5102.3230000000003</v>
      </c>
      <c r="V45" s="7">
        <v>50.878</v>
      </c>
      <c r="W45" s="7">
        <v>69.396000000000001</v>
      </c>
      <c r="X45" s="7">
        <v>0</v>
      </c>
      <c r="Y45" s="7">
        <v>229.83099999999999</v>
      </c>
      <c r="Z45" s="7">
        <v>0</v>
      </c>
      <c r="AA45" s="7">
        <v>405.61799999999999</v>
      </c>
      <c r="AB45" s="7">
        <v>0</v>
      </c>
      <c r="AC45" s="7">
        <v>33.948999999999998</v>
      </c>
      <c r="AD45" s="7">
        <v>0</v>
      </c>
      <c r="AE45" s="7">
        <v>254.06299999999999</v>
      </c>
      <c r="AF45" s="7">
        <v>0</v>
      </c>
      <c r="AG45" s="7">
        <v>0</v>
      </c>
      <c r="AH45" s="7">
        <v>1122.3109999999999</v>
      </c>
      <c r="AI45" s="7">
        <v>0</v>
      </c>
      <c r="AJ45" s="7">
        <v>0</v>
      </c>
      <c r="AK45" s="7">
        <v>0</v>
      </c>
      <c r="AL45" s="7">
        <v>0</v>
      </c>
      <c r="AM45" s="7">
        <v>1126.07</v>
      </c>
      <c r="AN45" s="7">
        <v>0</v>
      </c>
      <c r="AO45" s="7">
        <v>46.997999999999998</v>
      </c>
      <c r="AP45" s="7">
        <v>0</v>
      </c>
      <c r="AQ45" s="7">
        <v>0</v>
      </c>
      <c r="AR45" s="7">
        <v>0</v>
      </c>
      <c r="AS45" s="7">
        <v>0.88900000000000001</v>
      </c>
      <c r="AT45" s="7">
        <v>0</v>
      </c>
      <c r="AU45" s="7">
        <v>26.463999999999999</v>
      </c>
      <c r="AV45" s="7">
        <v>0</v>
      </c>
      <c r="AW45" s="7">
        <v>0</v>
      </c>
      <c r="AX45" s="7">
        <v>0</v>
      </c>
      <c r="AY45" s="7">
        <v>59.277999999999999</v>
      </c>
      <c r="AZ45" s="7">
        <v>0</v>
      </c>
      <c r="BA45" s="7">
        <v>0</v>
      </c>
      <c r="BB45" s="7">
        <v>22.164999999999999</v>
      </c>
      <c r="BC45" s="7">
        <v>28.974</v>
      </c>
      <c r="BD45" s="7">
        <v>0</v>
      </c>
      <c r="BE45" s="7">
        <v>6.468</v>
      </c>
      <c r="BF45" s="7">
        <v>0</v>
      </c>
      <c r="BG45" s="7">
        <v>0</v>
      </c>
      <c r="BH45" s="7">
        <v>9.7249999999999996</v>
      </c>
      <c r="BI45" s="21"/>
    </row>
    <row r="46" spans="1:61" ht="15.75">
      <c r="A46" s="5" t="s">
        <v>82</v>
      </c>
      <c r="B46" s="5" t="s">
        <v>83</v>
      </c>
      <c r="C46" s="7">
        <v>6</v>
      </c>
      <c r="D46" s="7">
        <v>6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21"/>
    </row>
    <row r="47" spans="1:61" ht="15.75">
      <c r="A47" s="5" t="s">
        <v>84</v>
      </c>
      <c r="B47" s="5" t="s">
        <v>85</v>
      </c>
      <c r="C47" s="7">
        <v>6</v>
      </c>
      <c r="D47" s="7">
        <v>6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21"/>
    </row>
    <row r="48" spans="1:61" ht="15.75">
      <c r="A48" s="5" t="s">
        <v>86</v>
      </c>
      <c r="B48" s="5" t="s">
        <v>87</v>
      </c>
      <c r="C48" s="7">
        <v>6</v>
      </c>
      <c r="D48" s="7">
        <v>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21"/>
    </row>
    <row r="49" spans="1:61" ht="15.75">
      <c r="A49" s="5" t="s">
        <v>88</v>
      </c>
      <c r="B49" s="5" t="s">
        <v>89</v>
      </c>
      <c r="C49" s="7">
        <v>6</v>
      </c>
      <c r="D49" s="7">
        <v>6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21"/>
    </row>
    <row r="50" spans="1:61" ht="15.75">
      <c r="A50" s="5" t="s">
        <v>90</v>
      </c>
      <c r="B50" s="5" t="s">
        <v>91</v>
      </c>
      <c r="C50" s="7">
        <v>6</v>
      </c>
      <c r="D50" s="7">
        <v>6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21"/>
    </row>
    <row r="51" spans="1:61" ht="15.75">
      <c r="A51" s="5" t="s">
        <v>92</v>
      </c>
      <c r="B51" s="5" t="s">
        <v>93</v>
      </c>
      <c r="C51" s="7">
        <v>6</v>
      </c>
      <c r="D51" s="7">
        <v>6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21"/>
    </row>
    <row r="52" spans="1:61" ht="15.75">
      <c r="A52" s="5" t="s">
        <v>94</v>
      </c>
      <c r="B52" s="5" t="s">
        <v>95</v>
      </c>
      <c r="C52" s="7">
        <v>6</v>
      </c>
      <c r="D52" s="7">
        <v>6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21"/>
    </row>
    <row r="53" spans="1:61" ht="15.75">
      <c r="A53" s="5" t="s">
        <v>96</v>
      </c>
      <c r="B53" s="5" t="s">
        <v>97</v>
      </c>
      <c r="C53" s="7">
        <v>6</v>
      </c>
      <c r="D53" s="7">
        <v>6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21"/>
    </row>
    <row r="54" spans="1:61" ht="15.75">
      <c r="A54" s="5" t="s">
        <v>98</v>
      </c>
      <c r="B54" s="5" t="s">
        <v>99</v>
      </c>
      <c r="C54" s="7">
        <v>6</v>
      </c>
      <c r="D54" s="7">
        <v>6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21"/>
    </row>
    <row r="55" spans="1:61" ht="15.75">
      <c r="A55" s="5" t="s">
        <v>100</v>
      </c>
      <c r="B55" s="5" t="s">
        <v>101</v>
      </c>
      <c r="C55" s="7">
        <v>6</v>
      </c>
      <c r="D55" s="7">
        <v>6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21"/>
    </row>
    <row r="56" spans="1:61" ht="15.75">
      <c r="A56" s="5" t="s">
        <v>102</v>
      </c>
      <c r="B56" s="5" t="s">
        <v>103</v>
      </c>
      <c r="C56" s="7">
        <v>6</v>
      </c>
      <c r="D56" s="7">
        <v>6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21"/>
    </row>
    <row r="57" spans="1:61" ht="15.75">
      <c r="A57" s="5" t="s">
        <v>104</v>
      </c>
      <c r="B57" s="5" t="s">
        <v>105</v>
      </c>
      <c r="C57" s="7">
        <v>6</v>
      </c>
      <c r="D57" s="7">
        <v>6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21"/>
    </row>
    <row r="58" spans="1:61" ht="15.75">
      <c r="A58" s="5" t="s">
        <v>106</v>
      </c>
      <c r="B58" s="5" t="s">
        <v>107</v>
      </c>
      <c r="C58" s="7">
        <v>6</v>
      </c>
      <c r="D58" s="7">
        <v>6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21"/>
    </row>
    <row r="59" spans="1:61" ht="15.75">
      <c r="A59" s="5" t="s">
        <v>108</v>
      </c>
      <c r="B59" s="5" t="s">
        <v>109</v>
      </c>
      <c r="C59" s="7">
        <v>6</v>
      </c>
      <c r="D59" s="7">
        <v>6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21"/>
    </row>
    <row r="60" spans="1:61" ht="15.75">
      <c r="A60" s="5" t="s">
        <v>110</v>
      </c>
      <c r="B60" s="5" t="s">
        <v>111</v>
      </c>
      <c r="C60" s="7">
        <v>3</v>
      </c>
      <c r="D60" s="7">
        <v>3</v>
      </c>
      <c r="E60" s="7">
        <v>1029026.3590000001</v>
      </c>
      <c r="F60" s="7">
        <v>103385.636</v>
      </c>
      <c r="G60" s="7">
        <v>231928.55100000001</v>
      </c>
      <c r="H60" s="7">
        <v>0</v>
      </c>
      <c r="I60" s="7">
        <v>19169.61</v>
      </c>
      <c r="J60" s="7">
        <v>156841.61900000001</v>
      </c>
      <c r="K60" s="7">
        <v>0</v>
      </c>
      <c r="L60" s="7">
        <v>426015.08500000002</v>
      </c>
      <c r="M60" s="7">
        <v>470221.28700000001</v>
      </c>
      <c r="N60" s="7">
        <v>0</v>
      </c>
      <c r="O60" s="7">
        <v>0</v>
      </c>
      <c r="P60" s="7">
        <v>19.678999999999998</v>
      </c>
      <c r="Q60" s="7">
        <v>1917.55</v>
      </c>
      <c r="R60" s="7">
        <v>5028.4560000000001</v>
      </c>
      <c r="S60" s="7">
        <v>43194.989000000001</v>
      </c>
      <c r="T60" s="7">
        <v>0</v>
      </c>
      <c r="U60" s="7">
        <v>0</v>
      </c>
      <c r="V60" s="7">
        <v>27854.719000000001</v>
      </c>
      <c r="W60" s="7">
        <v>54083.315999999999</v>
      </c>
      <c r="X60" s="7">
        <v>0</v>
      </c>
      <c r="Y60" s="7">
        <v>209913.266</v>
      </c>
      <c r="Z60" s="7">
        <v>0</v>
      </c>
      <c r="AA60" s="7">
        <v>253173.337</v>
      </c>
      <c r="AB60" s="7">
        <v>0</v>
      </c>
      <c r="AC60" s="7">
        <v>18391.702000000001</v>
      </c>
      <c r="AD60" s="7">
        <v>194.774</v>
      </c>
      <c r="AE60" s="7">
        <v>648202.34100000001</v>
      </c>
      <c r="AF60" s="7">
        <v>0</v>
      </c>
      <c r="AG60" s="7">
        <v>4.9080000000000004</v>
      </c>
      <c r="AH60" s="7">
        <v>1208337.0719999999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26709.455000000002</v>
      </c>
      <c r="AP60" s="7">
        <v>0</v>
      </c>
      <c r="AQ60" s="7">
        <v>0</v>
      </c>
      <c r="AR60" s="7">
        <v>0</v>
      </c>
      <c r="AS60" s="7">
        <v>292.13400000000001</v>
      </c>
      <c r="AT60" s="7">
        <v>0</v>
      </c>
      <c r="AU60" s="7">
        <v>9430.2080000000005</v>
      </c>
      <c r="AV60" s="7">
        <v>0</v>
      </c>
      <c r="AW60" s="7">
        <v>0</v>
      </c>
      <c r="AX60" s="7">
        <v>0</v>
      </c>
      <c r="AY60" s="7">
        <v>33387.565000000002</v>
      </c>
      <c r="AZ60" s="7">
        <v>0</v>
      </c>
      <c r="BA60" s="7">
        <v>0</v>
      </c>
      <c r="BB60" s="7">
        <v>12835.146000000001</v>
      </c>
      <c r="BC60" s="7">
        <v>16371.288</v>
      </c>
      <c r="BD60" s="7">
        <v>0</v>
      </c>
      <c r="BE60" s="7">
        <v>3785.6570000000002</v>
      </c>
      <c r="BF60" s="7">
        <v>0</v>
      </c>
      <c r="BG60" s="7">
        <v>0</v>
      </c>
      <c r="BH60" s="7">
        <v>5534.3010000000004</v>
      </c>
      <c r="BI60" s="21"/>
    </row>
    <row r="61" spans="1:61" ht="15.75">
      <c r="A61" s="5" t="s">
        <v>112</v>
      </c>
      <c r="B61" s="5" t="s">
        <v>113</v>
      </c>
      <c r="C61" s="7">
        <v>3</v>
      </c>
      <c r="D61" s="7">
        <v>3</v>
      </c>
      <c r="E61" s="7">
        <v>3232.7669999999998</v>
      </c>
      <c r="F61" s="7">
        <v>453.64499999999998</v>
      </c>
      <c r="G61" s="7">
        <v>752.40499999999997</v>
      </c>
      <c r="H61" s="7">
        <v>0</v>
      </c>
      <c r="I61" s="7">
        <v>65.233999999999995</v>
      </c>
      <c r="J61" s="7">
        <v>430.55900000000003</v>
      </c>
      <c r="K61" s="7">
        <v>0</v>
      </c>
      <c r="L61" s="7">
        <v>1099.749</v>
      </c>
      <c r="M61" s="7">
        <v>1477.377</v>
      </c>
      <c r="N61" s="7">
        <v>0</v>
      </c>
      <c r="O61" s="7">
        <v>0</v>
      </c>
      <c r="P61" s="7">
        <v>4.1000000000000002E-2</v>
      </c>
      <c r="Q61" s="7">
        <v>3.0129999999999999</v>
      </c>
      <c r="R61" s="7">
        <v>7.9020000000000001</v>
      </c>
      <c r="S61" s="7">
        <v>211.012</v>
      </c>
      <c r="T61" s="7">
        <v>0</v>
      </c>
      <c r="U61" s="7">
        <v>0</v>
      </c>
      <c r="V61" s="7">
        <v>109.56699999999999</v>
      </c>
      <c r="W61" s="7">
        <v>152.602</v>
      </c>
      <c r="X61" s="7">
        <v>0</v>
      </c>
      <c r="Y61" s="7">
        <v>511.44499999999999</v>
      </c>
      <c r="Z61" s="7">
        <v>0</v>
      </c>
      <c r="AA61" s="7">
        <v>879.61300000000006</v>
      </c>
      <c r="AB61" s="7">
        <v>0</v>
      </c>
      <c r="AC61" s="7">
        <v>73.072999999999993</v>
      </c>
      <c r="AD61" s="7">
        <v>0</v>
      </c>
      <c r="AE61" s="7">
        <v>647.02499999999998</v>
      </c>
      <c r="AF61" s="7">
        <v>0</v>
      </c>
      <c r="AG61" s="7">
        <v>0</v>
      </c>
      <c r="AH61" s="7">
        <v>2455.2739999999999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101.402</v>
      </c>
      <c r="AP61" s="7">
        <v>0</v>
      </c>
      <c r="AQ61" s="7">
        <v>0</v>
      </c>
      <c r="AR61" s="7">
        <v>0</v>
      </c>
      <c r="AS61" s="7">
        <v>1.8759999999999999</v>
      </c>
      <c r="AT61" s="7">
        <v>0</v>
      </c>
      <c r="AU61" s="7">
        <v>46.41</v>
      </c>
      <c r="AV61" s="7">
        <v>0</v>
      </c>
      <c r="AW61" s="7">
        <v>0</v>
      </c>
      <c r="AX61" s="7">
        <v>0</v>
      </c>
      <c r="AY61" s="7">
        <v>127.84099999999999</v>
      </c>
      <c r="AZ61" s="7">
        <v>0</v>
      </c>
      <c r="BA61" s="7">
        <v>0</v>
      </c>
      <c r="BB61" s="7">
        <v>47.87</v>
      </c>
      <c r="BC61" s="7">
        <v>62.496000000000002</v>
      </c>
      <c r="BD61" s="7">
        <v>0</v>
      </c>
      <c r="BE61" s="7">
        <v>13.978</v>
      </c>
      <c r="BF61" s="7">
        <v>0</v>
      </c>
      <c r="BG61" s="7">
        <v>0</v>
      </c>
      <c r="BH61" s="7">
        <v>20.983000000000001</v>
      </c>
      <c r="BI61" s="21"/>
    </row>
    <row r="62" spans="1:61" ht="15.75">
      <c r="A62" s="5" t="s">
        <v>114</v>
      </c>
      <c r="B62" s="5" t="s">
        <v>115</v>
      </c>
      <c r="C62" s="7">
        <v>3</v>
      </c>
      <c r="D62" s="7">
        <v>3</v>
      </c>
      <c r="E62" s="7">
        <v>321136.19900000002</v>
      </c>
      <c r="F62" s="7">
        <v>36074.142</v>
      </c>
      <c r="G62" s="7">
        <v>73082.932000000001</v>
      </c>
      <c r="H62" s="7">
        <v>0</v>
      </c>
      <c r="I62" s="7">
        <v>6130.5469999999996</v>
      </c>
      <c r="J62" s="7">
        <v>47108.544000000002</v>
      </c>
      <c r="K62" s="7">
        <v>14277.794</v>
      </c>
      <c r="L62" s="7">
        <v>125894.728</v>
      </c>
      <c r="M62" s="7">
        <v>146749.70699999999</v>
      </c>
      <c r="N62" s="7">
        <v>0</v>
      </c>
      <c r="O62" s="7">
        <v>0</v>
      </c>
      <c r="P62" s="7">
        <v>5.5339999999999998</v>
      </c>
      <c r="Q62" s="7">
        <v>739.51900000000001</v>
      </c>
      <c r="R62" s="7">
        <v>1939.261</v>
      </c>
      <c r="S62" s="7">
        <v>15706.951999999999</v>
      </c>
      <c r="T62" s="7">
        <v>0</v>
      </c>
      <c r="U62" s="7">
        <v>11312.706</v>
      </c>
      <c r="V62" s="7">
        <v>9345.07</v>
      </c>
      <c r="W62" s="7">
        <v>16366.541999999999</v>
      </c>
      <c r="X62" s="7">
        <v>0</v>
      </c>
      <c r="Y62" s="7">
        <v>61132.883999999998</v>
      </c>
      <c r="Z62" s="7">
        <v>0</v>
      </c>
      <c r="AA62" s="7">
        <v>81500.75</v>
      </c>
      <c r="AB62" s="7">
        <v>0</v>
      </c>
      <c r="AC62" s="7">
        <v>6191.83</v>
      </c>
      <c r="AD62" s="7">
        <v>0</v>
      </c>
      <c r="AE62" s="7">
        <v>161210.09</v>
      </c>
      <c r="AF62" s="7">
        <v>0</v>
      </c>
      <c r="AG62" s="7">
        <v>0</v>
      </c>
      <c r="AH62" s="7">
        <v>337535.62199999997</v>
      </c>
      <c r="AI62" s="7">
        <v>0</v>
      </c>
      <c r="AJ62" s="7">
        <v>0</v>
      </c>
      <c r="AK62" s="7">
        <v>0</v>
      </c>
      <c r="AL62" s="7">
        <v>0</v>
      </c>
      <c r="AM62" s="7">
        <v>2496.6869999999999</v>
      </c>
      <c r="AN62" s="7">
        <v>0</v>
      </c>
      <c r="AO62" s="7">
        <v>8852.634</v>
      </c>
      <c r="AP62" s="7">
        <v>0</v>
      </c>
      <c r="AQ62" s="7">
        <v>0</v>
      </c>
      <c r="AR62" s="7">
        <v>0</v>
      </c>
      <c r="AS62" s="7">
        <v>119.512</v>
      </c>
      <c r="AT62" s="7">
        <v>0</v>
      </c>
      <c r="AU62" s="7">
        <v>3445.4490000000001</v>
      </c>
      <c r="AV62" s="7">
        <v>0</v>
      </c>
      <c r="AW62" s="7">
        <v>0</v>
      </c>
      <c r="AX62" s="7">
        <v>0</v>
      </c>
      <c r="AY62" s="7">
        <v>11098.114</v>
      </c>
      <c r="AZ62" s="7">
        <v>0</v>
      </c>
      <c r="BA62" s="7">
        <v>0</v>
      </c>
      <c r="BB62" s="7">
        <v>4228.7389999999996</v>
      </c>
      <c r="BC62" s="7">
        <v>5436.2569999999996</v>
      </c>
      <c r="BD62" s="7">
        <v>0</v>
      </c>
      <c r="BE62" s="7">
        <v>1243.046</v>
      </c>
      <c r="BF62" s="7">
        <v>0</v>
      </c>
      <c r="BG62" s="7">
        <v>0</v>
      </c>
      <c r="BH62" s="7">
        <v>1833.4749999999999</v>
      </c>
      <c r="BI62" s="21"/>
    </row>
    <row r="63" spans="1:61" ht="15.75">
      <c r="A63" s="5" t="s">
        <v>116</v>
      </c>
      <c r="B63" s="5" t="s">
        <v>117</v>
      </c>
      <c r="C63" s="7">
        <v>3</v>
      </c>
      <c r="D63" s="7">
        <v>3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21"/>
    </row>
    <row r="64" spans="1:61" ht="15.75">
      <c r="A64" s="5" t="s">
        <v>118</v>
      </c>
      <c r="B64" s="5" t="s">
        <v>119</v>
      </c>
      <c r="C64" s="7">
        <v>3</v>
      </c>
      <c r="D64" s="7">
        <v>3</v>
      </c>
      <c r="E64" s="7">
        <v>165649.84099999999</v>
      </c>
      <c r="F64" s="7">
        <v>23711.738000000001</v>
      </c>
      <c r="G64" s="7">
        <v>38857.574000000001</v>
      </c>
      <c r="H64" s="7">
        <v>663.40099999999995</v>
      </c>
      <c r="I64" s="7">
        <v>3332.9650000000001</v>
      </c>
      <c r="J64" s="7">
        <v>22130.511999999999</v>
      </c>
      <c r="K64" s="7">
        <v>0</v>
      </c>
      <c r="L64" s="7">
        <v>58302.834999999999</v>
      </c>
      <c r="M64" s="7">
        <v>76025.59</v>
      </c>
      <c r="N64" s="7">
        <v>0</v>
      </c>
      <c r="O64" s="7">
        <v>0</v>
      </c>
      <c r="P64" s="7">
        <v>2.0249999999999999</v>
      </c>
      <c r="Q64" s="7">
        <v>465.43900000000002</v>
      </c>
      <c r="R64" s="7">
        <v>1220.528</v>
      </c>
      <c r="S64" s="7">
        <v>10981.394</v>
      </c>
      <c r="T64" s="7">
        <v>0</v>
      </c>
      <c r="U64" s="7">
        <v>0</v>
      </c>
      <c r="V64" s="7">
        <v>5644.3180000000002</v>
      </c>
      <c r="W64" s="7">
        <v>7698.6239999999998</v>
      </c>
      <c r="X64" s="7">
        <v>0</v>
      </c>
      <c r="Y64" s="7">
        <v>25624.38</v>
      </c>
      <c r="Z64" s="7">
        <v>0</v>
      </c>
      <c r="AA64" s="7">
        <v>45081.315999999999</v>
      </c>
      <c r="AB64" s="7">
        <v>0</v>
      </c>
      <c r="AC64" s="7">
        <v>3766.2820000000002</v>
      </c>
      <c r="AD64" s="7">
        <v>0</v>
      </c>
      <c r="AE64" s="7">
        <v>28969.474999999999</v>
      </c>
      <c r="AF64" s="7">
        <v>0</v>
      </c>
      <c r="AG64" s="7">
        <v>0</v>
      </c>
      <c r="AH64" s="7">
        <v>122970.537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5213.8310000000001</v>
      </c>
      <c r="AP64" s="7">
        <v>0</v>
      </c>
      <c r="AQ64" s="7">
        <v>0</v>
      </c>
      <c r="AR64" s="7">
        <v>0</v>
      </c>
      <c r="AS64" s="7">
        <v>98.620999999999995</v>
      </c>
      <c r="AT64" s="7">
        <v>0</v>
      </c>
      <c r="AU64" s="7">
        <v>2434.27</v>
      </c>
      <c r="AV64" s="7">
        <v>0</v>
      </c>
      <c r="AW64" s="7">
        <v>0</v>
      </c>
      <c r="AX64" s="7">
        <v>0</v>
      </c>
      <c r="AY64" s="7">
        <v>6576.2470000000003</v>
      </c>
      <c r="AZ64" s="7">
        <v>0</v>
      </c>
      <c r="BA64" s="7">
        <v>0</v>
      </c>
      <c r="BB64" s="7">
        <v>2458.9650000000001</v>
      </c>
      <c r="BC64" s="7">
        <v>3214.32</v>
      </c>
      <c r="BD64" s="7">
        <v>0</v>
      </c>
      <c r="BE64" s="7">
        <v>717.56100000000004</v>
      </c>
      <c r="BF64" s="7">
        <v>0</v>
      </c>
      <c r="BG64" s="7">
        <v>0</v>
      </c>
      <c r="BH64" s="7">
        <v>1078.827</v>
      </c>
      <c r="BI64" s="21"/>
    </row>
    <row r="65" spans="1:61" ht="15.75">
      <c r="A65" s="5" t="s">
        <v>120</v>
      </c>
      <c r="B65" s="5" t="s">
        <v>121</v>
      </c>
      <c r="C65" s="7">
        <v>3</v>
      </c>
      <c r="D65" s="7">
        <v>3</v>
      </c>
      <c r="E65" s="7">
        <v>2772.1529999999998</v>
      </c>
      <c r="F65" s="7">
        <v>396.36900000000003</v>
      </c>
      <c r="G65" s="7">
        <v>646.55799999999999</v>
      </c>
      <c r="H65" s="7">
        <v>0</v>
      </c>
      <c r="I65" s="7">
        <v>56.225000000000001</v>
      </c>
      <c r="J65" s="7">
        <v>365.66</v>
      </c>
      <c r="K65" s="7">
        <v>0</v>
      </c>
      <c r="L65" s="7">
        <v>929.42200000000003</v>
      </c>
      <c r="M65" s="7">
        <v>1266.883</v>
      </c>
      <c r="N65" s="7">
        <v>0</v>
      </c>
      <c r="O65" s="7">
        <v>0</v>
      </c>
      <c r="P65" s="7">
        <v>3.4000000000000002E-2</v>
      </c>
      <c r="Q65" s="7">
        <v>24.573</v>
      </c>
      <c r="R65" s="7">
        <v>64.438000000000002</v>
      </c>
      <c r="S65" s="7">
        <v>185.249</v>
      </c>
      <c r="T65" s="7">
        <v>0</v>
      </c>
      <c r="U65" s="7">
        <v>0</v>
      </c>
      <c r="V65" s="7">
        <v>95.215999999999994</v>
      </c>
      <c r="W65" s="7">
        <v>129.87100000000001</v>
      </c>
      <c r="X65" s="7">
        <v>0</v>
      </c>
      <c r="Y65" s="7">
        <v>430.11799999999999</v>
      </c>
      <c r="Z65" s="7">
        <v>0</v>
      </c>
      <c r="AA65" s="7">
        <v>759.09500000000003</v>
      </c>
      <c r="AB65" s="7">
        <v>0</v>
      </c>
      <c r="AC65" s="7">
        <v>63.534999999999997</v>
      </c>
      <c r="AD65" s="7">
        <v>0</v>
      </c>
      <c r="AE65" s="7">
        <v>475.46699999999998</v>
      </c>
      <c r="AF65" s="7">
        <v>0</v>
      </c>
      <c r="AG65" s="7">
        <v>0</v>
      </c>
      <c r="AH65" s="7">
        <v>2028.845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87.953999999999994</v>
      </c>
      <c r="AP65" s="7">
        <v>0</v>
      </c>
      <c r="AQ65" s="7">
        <v>0</v>
      </c>
      <c r="AR65" s="7">
        <v>0</v>
      </c>
      <c r="AS65" s="7">
        <v>1.6639999999999999</v>
      </c>
      <c r="AT65" s="7">
        <v>0</v>
      </c>
      <c r="AU65" s="7">
        <v>40.808999999999997</v>
      </c>
      <c r="AV65" s="7">
        <v>0</v>
      </c>
      <c r="AW65" s="7">
        <v>0</v>
      </c>
      <c r="AX65" s="7">
        <v>0</v>
      </c>
      <c r="AY65" s="7">
        <v>110.937</v>
      </c>
      <c r="AZ65" s="7">
        <v>0</v>
      </c>
      <c r="BA65" s="7">
        <v>0</v>
      </c>
      <c r="BB65" s="7">
        <v>41.481000000000002</v>
      </c>
      <c r="BC65" s="7">
        <v>54.222999999999999</v>
      </c>
      <c r="BD65" s="7">
        <v>0</v>
      </c>
      <c r="BE65" s="7">
        <v>12.105</v>
      </c>
      <c r="BF65" s="7">
        <v>0</v>
      </c>
      <c r="BG65" s="7">
        <v>0</v>
      </c>
      <c r="BH65" s="7">
        <v>18.199000000000002</v>
      </c>
      <c r="BI65" s="21"/>
    </row>
    <row r="66" spans="1:61" ht="15.75">
      <c r="A66" s="5" t="s">
        <v>122</v>
      </c>
      <c r="B66" s="5" t="s">
        <v>123</v>
      </c>
      <c r="C66" s="7">
        <v>3</v>
      </c>
      <c r="D66" s="7">
        <v>3</v>
      </c>
      <c r="E66" s="7">
        <v>149755.87299999999</v>
      </c>
      <c r="F66" s="7">
        <v>21412.471000000001</v>
      </c>
      <c r="G66" s="7">
        <v>34928.057000000001</v>
      </c>
      <c r="H66" s="7">
        <v>0</v>
      </c>
      <c r="I66" s="7">
        <v>3037.35</v>
      </c>
      <c r="J66" s="7">
        <v>19753.510999999999</v>
      </c>
      <c r="K66" s="7">
        <v>2087.4389999999999</v>
      </c>
      <c r="L66" s="7">
        <v>50208.788999999997</v>
      </c>
      <c r="M66" s="7">
        <v>68438.941000000006</v>
      </c>
      <c r="N66" s="7">
        <v>0</v>
      </c>
      <c r="O66" s="7">
        <v>0</v>
      </c>
      <c r="P66" s="7">
        <v>1.847</v>
      </c>
      <c r="Q66" s="7">
        <v>752.17700000000002</v>
      </c>
      <c r="R66" s="7">
        <v>1972.4559999999999</v>
      </c>
      <c r="S66" s="7">
        <v>10007.411</v>
      </c>
      <c r="T66" s="7">
        <v>0</v>
      </c>
      <c r="U66" s="7">
        <v>1653.9380000000001</v>
      </c>
      <c r="V66" s="7">
        <v>5143.7020000000002</v>
      </c>
      <c r="W66" s="7">
        <v>7015.8</v>
      </c>
      <c r="X66" s="7">
        <v>0</v>
      </c>
      <c r="Y66" s="7">
        <v>23235.59</v>
      </c>
      <c r="Z66" s="7">
        <v>0</v>
      </c>
      <c r="AA66" s="7">
        <v>41007.466999999997</v>
      </c>
      <c r="AB66" s="7">
        <v>0</v>
      </c>
      <c r="AC66" s="7">
        <v>3432.2370000000001</v>
      </c>
      <c r="AD66" s="7">
        <v>0</v>
      </c>
      <c r="AE66" s="7">
        <v>25685.440999999999</v>
      </c>
      <c r="AF66" s="7">
        <v>0</v>
      </c>
      <c r="AG66" s="7">
        <v>0</v>
      </c>
      <c r="AH66" s="7">
        <v>109613.609</v>
      </c>
      <c r="AI66" s="7">
        <v>0</v>
      </c>
      <c r="AJ66" s="7">
        <v>0</v>
      </c>
      <c r="AK66" s="7">
        <v>0</v>
      </c>
      <c r="AL66" s="7">
        <v>0</v>
      </c>
      <c r="AM66" s="7">
        <v>365.02</v>
      </c>
      <c r="AN66" s="7">
        <v>0</v>
      </c>
      <c r="AO66" s="7">
        <v>4751.393</v>
      </c>
      <c r="AP66" s="7">
        <v>0</v>
      </c>
      <c r="AQ66" s="7">
        <v>0</v>
      </c>
      <c r="AR66" s="7">
        <v>0</v>
      </c>
      <c r="AS66" s="7">
        <v>89.872</v>
      </c>
      <c r="AT66" s="7">
        <v>0</v>
      </c>
      <c r="AU66" s="7">
        <v>2242.7959999999998</v>
      </c>
      <c r="AV66" s="7">
        <v>0</v>
      </c>
      <c r="AW66" s="7">
        <v>0</v>
      </c>
      <c r="AX66" s="7">
        <v>0</v>
      </c>
      <c r="AY66" s="7">
        <v>5992.9709999999995</v>
      </c>
      <c r="AZ66" s="7">
        <v>0</v>
      </c>
      <c r="BA66" s="7">
        <v>0</v>
      </c>
      <c r="BB66" s="7">
        <v>2240.8679999999999</v>
      </c>
      <c r="BC66" s="7">
        <v>2929.23</v>
      </c>
      <c r="BD66" s="7">
        <v>0</v>
      </c>
      <c r="BE66" s="7">
        <v>653.91300000000001</v>
      </c>
      <c r="BF66" s="7">
        <v>0</v>
      </c>
      <c r="BG66" s="7">
        <v>0</v>
      </c>
      <c r="BH66" s="7">
        <v>983.14200000000005</v>
      </c>
      <c r="BI66" s="21"/>
    </row>
    <row r="67" spans="1:61" ht="15.75">
      <c r="A67" s="5" t="s">
        <v>124</v>
      </c>
      <c r="B67" s="5" t="s">
        <v>125</v>
      </c>
      <c r="C67" s="7">
        <v>3</v>
      </c>
      <c r="D67" s="7">
        <v>3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21"/>
    </row>
    <row r="68" spans="1:61" ht="15.75">
      <c r="A68" s="5" t="s">
        <v>126</v>
      </c>
      <c r="B68" s="5" t="s">
        <v>127</v>
      </c>
      <c r="C68" s="7">
        <v>3</v>
      </c>
      <c r="D68" s="7">
        <v>3</v>
      </c>
      <c r="E68" s="7">
        <v>86186.828999999998</v>
      </c>
      <c r="F68" s="7">
        <v>12323.209000000001</v>
      </c>
      <c r="G68" s="7">
        <v>20101.638999999999</v>
      </c>
      <c r="H68" s="7">
        <v>13705.683000000001</v>
      </c>
      <c r="I68" s="7">
        <v>1748.0409999999999</v>
      </c>
      <c r="J68" s="7">
        <v>11368.453</v>
      </c>
      <c r="K68" s="7">
        <v>0</v>
      </c>
      <c r="L68" s="7">
        <v>28895.938999999998</v>
      </c>
      <c r="M68" s="7">
        <v>39387.673999999999</v>
      </c>
      <c r="N68" s="7">
        <v>0</v>
      </c>
      <c r="O68" s="7">
        <v>0</v>
      </c>
      <c r="P68" s="7">
        <v>1.0620000000000001</v>
      </c>
      <c r="Q68" s="7">
        <v>41.027000000000001</v>
      </c>
      <c r="R68" s="7">
        <v>107.58799999999999</v>
      </c>
      <c r="S68" s="7">
        <v>5759.4189999999999</v>
      </c>
      <c r="T68" s="7">
        <v>0</v>
      </c>
      <c r="U68" s="7">
        <v>0</v>
      </c>
      <c r="V68" s="7">
        <v>2960.28</v>
      </c>
      <c r="W68" s="7">
        <v>4037.7049999999999</v>
      </c>
      <c r="X68" s="7">
        <v>0</v>
      </c>
      <c r="Y68" s="7">
        <v>13372.446</v>
      </c>
      <c r="Z68" s="7">
        <v>0</v>
      </c>
      <c r="AA68" s="7">
        <v>23600.434000000001</v>
      </c>
      <c r="AB68" s="7">
        <v>0</v>
      </c>
      <c r="AC68" s="7">
        <v>1975.3050000000001</v>
      </c>
      <c r="AD68" s="7">
        <v>0</v>
      </c>
      <c r="AE68" s="7">
        <v>14782.369000000001</v>
      </c>
      <c r="AF68" s="7">
        <v>0</v>
      </c>
      <c r="AG68" s="7">
        <v>0</v>
      </c>
      <c r="AH68" s="7">
        <v>63077.205000000002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2734.502</v>
      </c>
      <c r="AP68" s="7">
        <v>0</v>
      </c>
      <c r="AQ68" s="7">
        <v>0</v>
      </c>
      <c r="AR68" s="7">
        <v>0</v>
      </c>
      <c r="AS68" s="7">
        <v>51.725999999999999</v>
      </c>
      <c r="AT68" s="7">
        <v>0</v>
      </c>
      <c r="AU68" s="7">
        <v>1268.761</v>
      </c>
      <c r="AV68" s="7">
        <v>0</v>
      </c>
      <c r="AW68" s="7">
        <v>0</v>
      </c>
      <c r="AX68" s="7">
        <v>0</v>
      </c>
      <c r="AY68" s="7">
        <v>3449.047</v>
      </c>
      <c r="AZ68" s="7">
        <v>0</v>
      </c>
      <c r="BA68" s="7">
        <v>0</v>
      </c>
      <c r="BB68" s="7">
        <v>1289.654</v>
      </c>
      <c r="BC68" s="7">
        <v>1685.82</v>
      </c>
      <c r="BD68" s="7">
        <v>0</v>
      </c>
      <c r="BE68" s="7">
        <v>376.34</v>
      </c>
      <c r="BF68" s="7">
        <v>0</v>
      </c>
      <c r="BG68" s="7">
        <v>0</v>
      </c>
      <c r="BH68" s="7">
        <v>565.80899999999997</v>
      </c>
      <c r="BI68" s="21"/>
    </row>
    <row r="69" spans="1:61" ht="15.75">
      <c r="A69" s="5" t="s">
        <v>128</v>
      </c>
      <c r="B69" s="5" t="s">
        <v>129</v>
      </c>
      <c r="C69" s="7">
        <v>3</v>
      </c>
      <c r="D69" s="7">
        <v>3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21"/>
    </row>
    <row r="70" spans="1:61" ht="15.75">
      <c r="A70" s="5" t="s">
        <v>130</v>
      </c>
      <c r="B70" s="5" t="s">
        <v>131</v>
      </c>
      <c r="C70" s="7">
        <v>3</v>
      </c>
      <c r="D70" s="7">
        <v>3</v>
      </c>
      <c r="E70" s="7">
        <v>91730.347999999998</v>
      </c>
      <c r="F70" s="7">
        <v>13115.837</v>
      </c>
      <c r="G70" s="7">
        <v>21394.57</v>
      </c>
      <c r="H70" s="7">
        <v>25779.384999999998</v>
      </c>
      <c r="I70" s="7">
        <v>1860.473</v>
      </c>
      <c r="J70" s="7">
        <v>12099.668</v>
      </c>
      <c r="K70" s="7">
        <v>4128.9930000000004</v>
      </c>
      <c r="L70" s="7">
        <v>30754.521000000001</v>
      </c>
      <c r="M70" s="7">
        <v>41921.082000000002</v>
      </c>
      <c r="N70" s="7">
        <v>0</v>
      </c>
      <c r="O70" s="7">
        <v>0</v>
      </c>
      <c r="P70" s="7">
        <v>1.1299999999999999</v>
      </c>
      <c r="Q70" s="7">
        <v>36.33</v>
      </c>
      <c r="R70" s="7">
        <v>95.271000000000001</v>
      </c>
      <c r="S70" s="7">
        <v>6129.8689999999997</v>
      </c>
      <c r="T70" s="7">
        <v>0</v>
      </c>
      <c r="U70" s="7">
        <v>3271.52</v>
      </c>
      <c r="V70" s="7">
        <v>3150.68</v>
      </c>
      <c r="W70" s="7">
        <v>4297.4059999999999</v>
      </c>
      <c r="X70" s="7">
        <v>0</v>
      </c>
      <c r="Y70" s="7">
        <v>14232.56</v>
      </c>
      <c r="Z70" s="7">
        <v>0</v>
      </c>
      <c r="AA70" s="7">
        <v>25118.413</v>
      </c>
      <c r="AB70" s="7">
        <v>0</v>
      </c>
      <c r="AC70" s="7">
        <v>2102.3519999999999</v>
      </c>
      <c r="AD70" s="7">
        <v>0</v>
      </c>
      <c r="AE70" s="7">
        <v>15733.168</v>
      </c>
      <c r="AF70" s="7">
        <v>8.8979999999999997</v>
      </c>
      <c r="AG70" s="7">
        <v>0</v>
      </c>
      <c r="AH70" s="7">
        <v>67158.813999999998</v>
      </c>
      <c r="AI70" s="7">
        <v>30.881</v>
      </c>
      <c r="AJ70" s="7">
        <v>0</v>
      </c>
      <c r="AK70" s="7">
        <v>0</v>
      </c>
      <c r="AL70" s="7">
        <v>0</v>
      </c>
      <c r="AM70" s="7">
        <v>722.01700000000005</v>
      </c>
      <c r="AN70" s="7">
        <v>0</v>
      </c>
      <c r="AO70" s="7">
        <v>2910.3850000000002</v>
      </c>
      <c r="AP70" s="7">
        <v>0</v>
      </c>
      <c r="AQ70" s="7">
        <v>0</v>
      </c>
      <c r="AR70" s="7">
        <v>0</v>
      </c>
      <c r="AS70" s="7">
        <v>55.05</v>
      </c>
      <c r="AT70" s="7">
        <v>0</v>
      </c>
      <c r="AU70" s="7">
        <v>1353.3530000000001</v>
      </c>
      <c r="AV70" s="7">
        <v>0</v>
      </c>
      <c r="AW70" s="7">
        <v>0</v>
      </c>
      <c r="AX70" s="7">
        <v>0</v>
      </c>
      <c r="AY70" s="7">
        <v>3670.89</v>
      </c>
      <c r="AZ70" s="7">
        <v>0</v>
      </c>
      <c r="BA70" s="7">
        <v>0</v>
      </c>
      <c r="BB70" s="7">
        <v>1372.6020000000001</v>
      </c>
      <c r="BC70" s="7">
        <v>1794.251</v>
      </c>
      <c r="BD70" s="7">
        <v>0</v>
      </c>
      <c r="BE70" s="7">
        <v>400.54399999999998</v>
      </c>
      <c r="BF70" s="7">
        <v>0</v>
      </c>
      <c r="BG70" s="7">
        <v>0</v>
      </c>
      <c r="BH70" s="7">
        <v>602.202</v>
      </c>
      <c r="BI70" s="21"/>
    </row>
    <row r="71" spans="1:61" ht="15.75">
      <c r="A71" s="5" t="s">
        <v>132</v>
      </c>
      <c r="B71" s="5" t="s">
        <v>133</v>
      </c>
      <c r="C71" s="7">
        <v>3</v>
      </c>
      <c r="D71" s="7">
        <v>3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21"/>
    </row>
    <row r="72" spans="1:61" ht="15.75">
      <c r="A72" s="5" t="s">
        <v>134</v>
      </c>
      <c r="B72" s="5" t="s">
        <v>135</v>
      </c>
      <c r="C72" s="7">
        <v>6</v>
      </c>
      <c r="D72" s="7">
        <v>6</v>
      </c>
      <c r="E72" s="7">
        <v>73087.904999999999</v>
      </c>
      <c r="F72" s="7">
        <v>6298.8559999999998</v>
      </c>
      <c r="G72" s="7">
        <v>16487.199000000001</v>
      </c>
      <c r="H72" s="7">
        <v>1834.45</v>
      </c>
      <c r="I72" s="7">
        <v>1271.5920000000001</v>
      </c>
      <c r="J72" s="7">
        <v>12287.665999999999</v>
      </c>
      <c r="K72" s="7">
        <v>0</v>
      </c>
      <c r="L72" s="7">
        <v>34711.116999999998</v>
      </c>
      <c r="M72" s="7">
        <v>33190.18</v>
      </c>
      <c r="N72" s="7">
        <v>0</v>
      </c>
      <c r="O72" s="7">
        <v>0</v>
      </c>
      <c r="P72" s="7">
        <v>24.087</v>
      </c>
      <c r="Q72" s="7">
        <v>0</v>
      </c>
      <c r="R72" s="7">
        <v>120.529</v>
      </c>
      <c r="S72" s="7">
        <v>2054.1869999999999</v>
      </c>
      <c r="T72" s="7">
        <v>0</v>
      </c>
      <c r="U72" s="7">
        <v>0</v>
      </c>
      <c r="V72" s="7">
        <v>1618.8330000000001</v>
      </c>
      <c r="W72" s="7">
        <v>3713.4609999999998</v>
      </c>
      <c r="X72" s="7">
        <v>0</v>
      </c>
      <c r="Y72" s="7">
        <v>15989.539000000001</v>
      </c>
      <c r="Z72" s="7">
        <v>0</v>
      </c>
      <c r="AA72" s="7">
        <v>15585.174999999999</v>
      </c>
      <c r="AB72" s="7">
        <v>0</v>
      </c>
      <c r="AC72" s="7">
        <v>1110.087</v>
      </c>
      <c r="AD72" s="7">
        <v>0</v>
      </c>
      <c r="AE72" s="7">
        <v>62391.656000000003</v>
      </c>
      <c r="AF72" s="7">
        <v>0</v>
      </c>
      <c r="AG72" s="7">
        <v>0</v>
      </c>
      <c r="AH72" s="7">
        <v>104100.007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1509.3779999999999</v>
      </c>
      <c r="AP72" s="7">
        <v>0</v>
      </c>
      <c r="AQ72" s="7">
        <v>0</v>
      </c>
      <c r="AR72" s="7">
        <v>0</v>
      </c>
      <c r="AS72" s="7">
        <v>10.199</v>
      </c>
      <c r="AT72" s="7">
        <v>0</v>
      </c>
      <c r="AU72" s="7">
        <v>417.34199999999998</v>
      </c>
      <c r="AV72" s="7">
        <v>0</v>
      </c>
      <c r="AW72" s="7">
        <v>0</v>
      </c>
      <c r="AX72" s="7">
        <v>0</v>
      </c>
      <c r="AY72" s="7">
        <v>1877.8420000000001</v>
      </c>
      <c r="AZ72" s="7">
        <v>0</v>
      </c>
      <c r="BA72" s="7">
        <v>0</v>
      </c>
      <c r="BB72" s="7">
        <v>732.38699999999994</v>
      </c>
      <c r="BC72" s="7">
        <v>922.34299999999996</v>
      </c>
      <c r="BD72" s="7">
        <v>0</v>
      </c>
      <c r="BE72" s="7">
        <v>217.18299999999999</v>
      </c>
      <c r="BF72" s="7">
        <v>0</v>
      </c>
      <c r="BG72" s="7">
        <v>0</v>
      </c>
      <c r="BH72" s="7">
        <v>312.97699999999998</v>
      </c>
      <c r="BI72" s="21"/>
    </row>
    <row r="73" spans="1:61" ht="15.75">
      <c r="A73" s="5" t="s">
        <v>136</v>
      </c>
      <c r="B73" s="5" t="s">
        <v>137</v>
      </c>
      <c r="C73" s="7">
        <v>6</v>
      </c>
      <c r="D73" s="7">
        <v>6</v>
      </c>
      <c r="E73" s="7">
        <v>363.12599999999998</v>
      </c>
      <c r="F73" s="7">
        <v>31.677</v>
      </c>
      <c r="G73" s="7">
        <v>44.606000000000002</v>
      </c>
      <c r="H73" s="7">
        <v>0</v>
      </c>
      <c r="I73" s="7">
        <v>7.6029999999999998</v>
      </c>
      <c r="J73" s="7">
        <v>27.012</v>
      </c>
      <c r="K73" s="7">
        <v>0</v>
      </c>
      <c r="L73" s="7">
        <v>258.34800000000001</v>
      </c>
      <c r="M73" s="7">
        <v>118.714</v>
      </c>
      <c r="N73" s="7">
        <v>0</v>
      </c>
      <c r="O73" s="7">
        <v>0</v>
      </c>
      <c r="P73" s="7">
        <v>1.367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4.585</v>
      </c>
      <c r="W73" s="7">
        <v>13.458</v>
      </c>
      <c r="X73" s="7">
        <v>0</v>
      </c>
      <c r="Y73" s="7">
        <v>107.13</v>
      </c>
      <c r="Z73" s="7">
        <v>0</v>
      </c>
      <c r="AA73" s="7">
        <v>36.57</v>
      </c>
      <c r="AB73" s="7">
        <v>0</v>
      </c>
      <c r="AC73" s="7">
        <v>5.8710000000000004</v>
      </c>
      <c r="AD73" s="7">
        <v>0</v>
      </c>
      <c r="AE73" s="7">
        <v>349.48700000000002</v>
      </c>
      <c r="AF73" s="7">
        <v>0</v>
      </c>
      <c r="AG73" s="7">
        <v>0</v>
      </c>
      <c r="AH73" s="7">
        <v>760.27499999999998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21"/>
    </row>
    <row r="74" spans="1:61" ht="15.75">
      <c r="A74" s="5" t="s">
        <v>138</v>
      </c>
      <c r="B74" s="5" t="s">
        <v>139</v>
      </c>
      <c r="C74" s="7">
        <v>6</v>
      </c>
      <c r="D74" s="7">
        <v>6</v>
      </c>
      <c r="E74" s="7">
        <v>7051.2370000000001</v>
      </c>
      <c r="F74" s="7">
        <v>1203.5830000000001</v>
      </c>
      <c r="G74" s="7">
        <v>1036.942</v>
      </c>
      <c r="H74" s="7">
        <v>0</v>
      </c>
      <c r="I74" s="7">
        <v>102.36199999999999</v>
      </c>
      <c r="J74" s="7">
        <v>961.42700000000002</v>
      </c>
      <c r="K74" s="7">
        <v>0</v>
      </c>
      <c r="L74" s="7">
        <v>10264.548000000001</v>
      </c>
      <c r="M74" s="7">
        <v>2793.0079999999998</v>
      </c>
      <c r="N74" s="7">
        <v>0</v>
      </c>
      <c r="O74" s="7">
        <v>0</v>
      </c>
      <c r="P74" s="7">
        <v>4.5209999999999999</v>
      </c>
      <c r="Q74" s="7">
        <v>0</v>
      </c>
      <c r="R74" s="7">
        <v>132.06200000000001</v>
      </c>
      <c r="S74" s="7">
        <v>255.27699999999999</v>
      </c>
      <c r="T74" s="7">
        <v>0</v>
      </c>
      <c r="U74" s="7">
        <v>0</v>
      </c>
      <c r="V74" s="7">
        <v>146.215</v>
      </c>
      <c r="W74" s="7">
        <v>223.00399999999999</v>
      </c>
      <c r="X74" s="7">
        <v>0</v>
      </c>
      <c r="Y74" s="7">
        <v>943.28200000000004</v>
      </c>
      <c r="Z74" s="7">
        <v>0</v>
      </c>
      <c r="AA74" s="7">
        <v>1165.722</v>
      </c>
      <c r="AB74" s="7">
        <v>0</v>
      </c>
      <c r="AC74" s="7">
        <v>106.764</v>
      </c>
      <c r="AD74" s="7">
        <v>0</v>
      </c>
      <c r="AE74" s="7">
        <v>2711.069</v>
      </c>
      <c r="AF74" s="7">
        <v>0</v>
      </c>
      <c r="AG74" s="7">
        <v>0</v>
      </c>
      <c r="AH74" s="7">
        <v>10602.44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121.202</v>
      </c>
      <c r="AP74" s="7">
        <v>0</v>
      </c>
      <c r="AQ74" s="7">
        <v>0</v>
      </c>
      <c r="AR74" s="7">
        <v>0</v>
      </c>
      <c r="AS74" s="7">
        <v>2.2930000000000001</v>
      </c>
      <c r="AT74" s="7">
        <v>0</v>
      </c>
      <c r="AU74" s="7">
        <v>56.234999999999999</v>
      </c>
      <c r="AV74" s="7">
        <v>0</v>
      </c>
      <c r="AW74" s="7">
        <v>0</v>
      </c>
      <c r="AX74" s="7">
        <v>0</v>
      </c>
      <c r="AY74" s="7">
        <v>152.874</v>
      </c>
      <c r="AZ74" s="7">
        <v>0</v>
      </c>
      <c r="BA74" s="7">
        <v>0</v>
      </c>
      <c r="BB74" s="7">
        <v>57.161999999999999</v>
      </c>
      <c r="BC74" s="7">
        <v>74.721000000000004</v>
      </c>
      <c r="BD74" s="7">
        <v>0</v>
      </c>
      <c r="BE74" s="7">
        <v>16.68</v>
      </c>
      <c r="BF74" s="7">
        <v>0</v>
      </c>
      <c r="BG74" s="7">
        <v>0</v>
      </c>
      <c r="BH74" s="7">
        <v>25.079000000000001</v>
      </c>
      <c r="BI74" s="21"/>
    </row>
    <row r="75" spans="1:61" ht="15.75">
      <c r="A75" s="5" t="s">
        <v>140</v>
      </c>
      <c r="B75" s="5" t="s">
        <v>141</v>
      </c>
      <c r="C75" s="7">
        <v>6</v>
      </c>
      <c r="D75" s="7">
        <v>6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21"/>
    </row>
    <row r="76" spans="1:61" ht="15.75">
      <c r="A76" s="5" t="s">
        <v>142</v>
      </c>
      <c r="B76" s="5" t="s">
        <v>143</v>
      </c>
      <c r="C76" s="7">
        <v>6</v>
      </c>
      <c r="D76" s="7">
        <v>6</v>
      </c>
      <c r="E76" s="7">
        <v>8793.9009999999998</v>
      </c>
      <c r="F76" s="7">
        <v>1136.288</v>
      </c>
      <c r="G76" s="7">
        <v>1811.248</v>
      </c>
      <c r="H76" s="7">
        <v>5044.491</v>
      </c>
      <c r="I76" s="7">
        <v>179.785</v>
      </c>
      <c r="J76" s="7">
        <v>1035.0260000000001</v>
      </c>
      <c r="K76" s="7">
        <v>0</v>
      </c>
      <c r="L76" s="7">
        <v>3765.433</v>
      </c>
      <c r="M76" s="7">
        <v>3736.297</v>
      </c>
      <c r="N76" s="7">
        <v>0</v>
      </c>
      <c r="O76" s="7">
        <v>0</v>
      </c>
      <c r="P76" s="7">
        <v>8.2590000000000003</v>
      </c>
      <c r="Q76" s="7">
        <v>0</v>
      </c>
      <c r="R76" s="7">
        <v>0</v>
      </c>
      <c r="S76" s="7">
        <v>442.50400000000002</v>
      </c>
      <c r="T76" s="7">
        <v>0</v>
      </c>
      <c r="U76" s="7">
        <v>0</v>
      </c>
      <c r="V76" s="7">
        <v>254.87</v>
      </c>
      <c r="W76" s="7">
        <v>390.71899999999999</v>
      </c>
      <c r="X76" s="7">
        <v>0</v>
      </c>
      <c r="Y76" s="7">
        <v>1668.2239999999999</v>
      </c>
      <c r="Z76" s="7">
        <v>0</v>
      </c>
      <c r="AA76" s="7">
        <v>2031.9949999999999</v>
      </c>
      <c r="AB76" s="7">
        <v>0</v>
      </c>
      <c r="AC76" s="7">
        <v>186.88200000000001</v>
      </c>
      <c r="AD76" s="7">
        <v>0</v>
      </c>
      <c r="AE76" s="7">
        <v>3226.223</v>
      </c>
      <c r="AF76" s="7">
        <v>0</v>
      </c>
      <c r="AG76" s="7">
        <v>0</v>
      </c>
      <c r="AH76" s="7">
        <v>9393.9259999999995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210.095</v>
      </c>
      <c r="AP76" s="7">
        <v>0</v>
      </c>
      <c r="AQ76" s="7">
        <v>0</v>
      </c>
      <c r="AR76" s="7">
        <v>0</v>
      </c>
      <c r="AS76" s="7">
        <v>3.9740000000000002</v>
      </c>
      <c r="AT76" s="7">
        <v>0</v>
      </c>
      <c r="AU76" s="7">
        <v>97.477000000000004</v>
      </c>
      <c r="AV76" s="7">
        <v>0</v>
      </c>
      <c r="AW76" s="7">
        <v>0</v>
      </c>
      <c r="AX76" s="7">
        <v>0</v>
      </c>
      <c r="AY76" s="7">
        <v>264.995</v>
      </c>
      <c r="AZ76" s="7">
        <v>0</v>
      </c>
      <c r="BA76" s="7">
        <v>0</v>
      </c>
      <c r="BB76" s="7">
        <v>99.085999999999999</v>
      </c>
      <c r="BC76" s="7">
        <v>129.524</v>
      </c>
      <c r="BD76" s="7">
        <v>0</v>
      </c>
      <c r="BE76" s="7">
        <v>28.914000000000001</v>
      </c>
      <c r="BF76" s="7">
        <v>0</v>
      </c>
      <c r="BG76" s="7">
        <v>0</v>
      </c>
      <c r="BH76" s="7">
        <v>43.472000000000001</v>
      </c>
      <c r="BI76" s="21"/>
    </row>
    <row r="77" spans="1:61" ht="15.75">
      <c r="A77" s="5" t="s">
        <v>144</v>
      </c>
      <c r="B77" s="5" t="s">
        <v>145</v>
      </c>
      <c r="C77" s="7">
        <v>6</v>
      </c>
      <c r="D77" s="7">
        <v>6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21"/>
    </row>
    <row r="78" spans="1:61" ht="15.75">
      <c r="A78" s="5" t="s">
        <v>146</v>
      </c>
      <c r="B78" s="5" t="s">
        <v>147</v>
      </c>
      <c r="C78" s="7">
        <v>6</v>
      </c>
      <c r="D78" s="7">
        <v>6</v>
      </c>
      <c r="E78" s="7">
        <v>3888.4279999999999</v>
      </c>
      <c r="F78" s="7">
        <v>630.82899999999995</v>
      </c>
      <c r="G78" s="7">
        <v>1001.2329999999999</v>
      </c>
      <c r="H78" s="7">
        <v>0</v>
      </c>
      <c r="I78" s="7">
        <v>52.459000000000003</v>
      </c>
      <c r="J78" s="7">
        <v>719.79100000000005</v>
      </c>
      <c r="K78" s="7">
        <v>0</v>
      </c>
      <c r="L78" s="7">
        <v>5205.3509999999997</v>
      </c>
      <c r="M78" s="7">
        <v>1516.836</v>
      </c>
      <c r="N78" s="7">
        <v>0</v>
      </c>
      <c r="O78" s="7">
        <v>0</v>
      </c>
      <c r="P78" s="7">
        <v>2.5859999999999999</v>
      </c>
      <c r="Q78" s="7">
        <v>0</v>
      </c>
      <c r="R78" s="7">
        <v>78.165999999999997</v>
      </c>
      <c r="S78" s="7">
        <v>125.874</v>
      </c>
      <c r="T78" s="7">
        <v>0</v>
      </c>
      <c r="U78" s="7">
        <v>0</v>
      </c>
      <c r="V78" s="7">
        <v>73.293999999999997</v>
      </c>
      <c r="W78" s="7">
        <v>113.47499999999999</v>
      </c>
      <c r="X78" s="7">
        <v>0</v>
      </c>
      <c r="Y78" s="7">
        <v>614.81899999999996</v>
      </c>
      <c r="Z78" s="7">
        <v>0</v>
      </c>
      <c r="AA78" s="7">
        <v>644.60299999999995</v>
      </c>
      <c r="AB78" s="7">
        <v>0</v>
      </c>
      <c r="AC78" s="7">
        <v>54.177</v>
      </c>
      <c r="AD78" s="7">
        <v>0</v>
      </c>
      <c r="AE78" s="7">
        <v>1757.1079999999999</v>
      </c>
      <c r="AF78" s="7">
        <v>0</v>
      </c>
      <c r="AG78" s="7">
        <v>0</v>
      </c>
      <c r="AH78" s="7">
        <v>6034.598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59.762999999999998</v>
      </c>
      <c r="AP78" s="7">
        <v>0</v>
      </c>
      <c r="AQ78" s="7">
        <v>0</v>
      </c>
      <c r="AR78" s="7">
        <v>0</v>
      </c>
      <c r="AS78" s="7">
        <v>1.131</v>
      </c>
      <c r="AT78" s="7">
        <v>0</v>
      </c>
      <c r="AU78" s="7">
        <v>27.73</v>
      </c>
      <c r="AV78" s="7">
        <v>0</v>
      </c>
      <c r="AW78" s="7">
        <v>0</v>
      </c>
      <c r="AX78" s="7">
        <v>0</v>
      </c>
      <c r="AY78" s="7">
        <v>75.38</v>
      </c>
      <c r="AZ78" s="7">
        <v>0</v>
      </c>
      <c r="BA78" s="7">
        <v>0</v>
      </c>
      <c r="BB78" s="7">
        <v>28.186</v>
      </c>
      <c r="BC78" s="7">
        <v>36.844000000000001</v>
      </c>
      <c r="BD78" s="7">
        <v>0</v>
      </c>
      <c r="BE78" s="7">
        <v>8.2249999999999996</v>
      </c>
      <c r="BF78" s="7">
        <v>0</v>
      </c>
      <c r="BG78" s="7">
        <v>0</v>
      </c>
      <c r="BH78" s="7">
        <v>12.366</v>
      </c>
      <c r="BI78" s="21"/>
    </row>
    <row r="79" spans="1:61" ht="15.75">
      <c r="A79" s="5" t="s">
        <v>148</v>
      </c>
      <c r="B79" s="5" t="s">
        <v>149</v>
      </c>
      <c r="C79" s="7">
        <v>6</v>
      </c>
      <c r="D79" s="7">
        <v>6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21"/>
    </row>
    <row r="80" spans="1:61" ht="15.75">
      <c r="A80" s="5" t="s">
        <v>150</v>
      </c>
      <c r="B80" s="5" t="s">
        <v>151</v>
      </c>
      <c r="C80" s="7">
        <v>6</v>
      </c>
      <c r="D80" s="7">
        <v>6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21"/>
    </row>
    <row r="81" spans="1:61" ht="15.75">
      <c r="A81" s="5" t="s">
        <v>152</v>
      </c>
      <c r="B81" s="5" t="s">
        <v>153</v>
      </c>
      <c r="C81" s="7">
        <v>6</v>
      </c>
      <c r="D81" s="7">
        <v>6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21"/>
    </row>
    <row r="82" spans="1:61" ht="15.75">
      <c r="A82" s="5" t="s">
        <v>154</v>
      </c>
      <c r="B82" s="5" t="s">
        <v>155</v>
      </c>
      <c r="C82" s="7">
        <v>6</v>
      </c>
      <c r="D82" s="7">
        <v>6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21"/>
    </row>
    <row r="83" spans="1:61" ht="15.75">
      <c r="A83" s="5" t="s">
        <v>156</v>
      </c>
      <c r="B83" s="5" t="s">
        <v>157</v>
      </c>
      <c r="C83" s="7">
        <v>6</v>
      </c>
      <c r="D83" s="7">
        <v>6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21"/>
    </row>
    <row r="84" spans="1:61" ht="15.75">
      <c r="A84" s="5" t="s">
        <v>158</v>
      </c>
      <c r="B84" s="5" t="s">
        <v>159</v>
      </c>
      <c r="C84" s="7">
        <v>6</v>
      </c>
      <c r="D84" s="7">
        <v>6</v>
      </c>
      <c r="E84" s="7">
        <v>13556.293</v>
      </c>
      <c r="F84" s="7">
        <v>2303.8440000000001</v>
      </c>
      <c r="G84" s="7">
        <v>2732.7080000000001</v>
      </c>
      <c r="H84" s="7">
        <v>2124.1060000000002</v>
      </c>
      <c r="I84" s="7">
        <v>424.935</v>
      </c>
      <c r="J84" s="7">
        <v>1762.826</v>
      </c>
      <c r="K84" s="7">
        <v>0</v>
      </c>
      <c r="L84" s="7">
        <v>13819.178</v>
      </c>
      <c r="M84" s="7">
        <v>5622.1629999999996</v>
      </c>
      <c r="N84" s="7">
        <v>0</v>
      </c>
      <c r="O84" s="7">
        <v>0</v>
      </c>
      <c r="P84" s="7">
        <v>68.073999999999998</v>
      </c>
      <c r="Q84" s="7">
        <v>0</v>
      </c>
      <c r="R84" s="7">
        <v>99.828999999999994</v>
      </c>
      <c r="S84" s="7">
        <v>679.72</v>
      </c>
      <c r="T84" s="7">
        <v>0</v>
      </c>
      <c r="U84" s="7">
        <v>0</v>
      </c>
      <c r="V84" s="7">
        <v>349.358</v>
      </c>
      <c r="W84" s="7">
        <v>476.46899999999999</v>
      </c>
      <c r="X84" s="7">
        <v>0</v>
      </c>
      <c r="Y84" s="7">
        <v>1578.0150000000001</v>
      </c>
      <c r="Z84" s="7">
        <v>0</v>
      </c>
      <c r="AA84" s="7">
        <v>2785.4850000000001</v>
      </c>
      <c r="AB84" s="7">
        <v>0</v>
      </c>
      <c r="AC84" s="7">
        <v>233.14400000000001</v>
      </c>
      <c r="AD84" s="7">
        <v>0</v>
      </c>
      <c r="AE84" s="7">
        <v>2563.1039999999998</v>
      </c>
      <c r="AF84" s="7">
        <v>6.0000000000000001E-3</v>
      </c>
      <c r="AG84" s="7">
        <v>0</v>
      </c>
      <c r="AH84" s="7">
        <v>17720.383000000002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322.81900000000002</v>
      </c>
      <c r="AP84" s="7">
        <v>0</v>
      </c>
      <c r="AQ84" s="7">
        <v>1E-3</v>
      </c>
      <c r="AR84" s="7">
        <v>0</v>
      </c>
      <c r="AS84" s="7">
        <v>6.1029999999999998</v>
      </c>
      <c r="AT84" s="7">
        <v>0</v>
      </c>
      <c r="AU84" s="7">
        <v>149.709</v>
      </c>
      <c r="AV84" s="7">
        <v>0</v>
      </c>
      <c r="AW84" s="7">
        <v>0</v>
      </c>
      <c r="AX84" s="7">
        <v>0</v>
      </c>
      <c r="AY84" s="7">
        <v>406.97</v>
      </c>
      <c r="AZ84" s="7">
        <v>0</v>
      </c>
      <c r="BA84" s="7">
        <v>0</v>
      </c>
      <c r="BB84" s="7">
        <v>152.24799999999999</v>
      </c>
      <c r="BC84" s="7">
        <v>198.91800000000001</v>
      </c>
      <c r="BD84" s="7">
        <v>0</v>
      </c>
      <c r="BE84" s="7">
        <v>44.427999999999997</v>
      </c>
      <c r="BF84" s="7">
        <v>0</v>
      </c>
      <c r="BG84" s="7">
        <v>0</v>
      </c>
      <c r="BH84" s="7">
        <v>66.763000000000005</v>
      </c>
      <c r="BI84" s="21"/>
    </row>
    <row r="85" spans="1:61" ht="15.75">
      <c r="A85" s="5" t="s">
        <v>160</v>
      </c>
      <c r="B85" s="5" t="s">
        <v>161</v>
      </c>
      <c r="C85" s="7">
        <v>6</v>
      </c>
      <c r="D85" s="7">
        <v>6</v>
      </c>
      <c r="E85" s="7">
        <v>13536.388999999999</v>
      </c>
      <c r="F85" s="7">
        <v>1935.4670000000001</v>
      </c>
      <c r="G85" s="7">
        <v>3157.1370000000002</v>
      </c>
      <c r="H85" s="7">
        <v>0</v>
      </c>
      <c r="I85" s="7">
        <v>274.54500000000002</v>
      </c>
      <c r="J85" s="7">
        <v>1785.5139999999999</v>
      </c>
      <c r="K85" s="7">
        <v>0</v>
      </c>
      <c r="L85" s="7">
        <v>4538.3580000000002</v>
      </c>
      <c r="M85" s="7">
        <v>6186.1760000000004</v>
      </c>
      <c r="N85" s="7">
        <v>0</v>
      </c>
      <c r="O85" s="7">
        <v>0</v>
      </c>
      <c r="P85" s="7">
        <v>0.16700000000000001</v>
      </c>
      <c r="Q85" s="7">
        <v>0</v>
      </c>
      <c r="R85" s="7">
        <v>0</v>
      </c>
      <c r="S85" s="7">
        <v>904.56700000000001</v>
      </c>
      <c r="T85" s="7">
        <v>0</v>
      </c>
      <c r="U85" s="7">
        <v>0</v>
      </c>
      <c r="V85" s="7">
        <v>464.93799999999999</v>
      </c>
      <c r="W85" s="7">
        <v>634.15599999999995</v>
      </c>
      <c r="X85" s="7">
        <v>0</v>
      </c>
      <c r="Y85" s="7">
        <v>2100.2579999999998</v>
      </c>
      <c r="Z85" s="7">
        <v>0</v>
      </c>
      <c r="AA85" s="7">
        <v>3706.6529999999998</v>
      </c>
      <c r="AB85" s="7">
        <v>0</v>
      </c>
      <c r="AC85" s="7">
        <v>310.23899999999998</v>
      </c>
      <c r="AD85" s="7">
        <v>0</v>
      </c>
      <c r="AE85" s="7">
        <v>2321.6990000000001</v>
      </c>
      <c r="AF85" s="7">
        <v>0</v>
      </c>
      <c r="AG85" s="7">
        <v>0</v>
      </c>
      <c r="AH85" s="7">
        <v>9906.8220000000001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429.47699999999998</v>
      </c>
      <c r="AP85" s="7">
        <v>0</v>
      </c>
      <c r="AQ85" s="7">
        <v>0</v>
      </c>
      <c r="AR85" s="7">
        <v>0</v>
      </c>
      <c r="AS85" s="7">
        <v>8.1240000000000006</v>
      </c>
      <c r="AT85" s="7">
        <v>0</v>
      </c>
      <c r="AU85" s="7">
        <v>199.27</v>
      </c>
      <c r="AV85" s="7">
        <v>0</v>
      </c>
      <c r="AW85" s="7">
        <v>0</v>
      </c>
      <c r="AX85" s="7">
        <v>0</v>
      </c>
      <c r="AY85" s="7">
        <v>541.70299999999997</v>
      </c>
      <c r="AZ85" s="7">
        <v>0</v>
      </c>
      <c r="BA85" s="7">
        <v>0</v>
      </c>
      <c r="BB85" s="7">
        <v>202.55199999999999</v>
      </c>
      <c r="BC85" s="7">
        <v>264.77199999999999</v>
      </c>
      <c r="BD85" s="7">
        <v>0</v>
      </c>
      <c r="BE85" s="7">
        <v>59.106999999999999</v>
      </c>
      <c r="BF85" s="7">
        <v>0</v>
      </c>
      <c r="BG85" s="7">
        <v>0</v>
      </c>
      <c r="BH85" s="7">
        <v>88.866</v>
      </c>
      <c r="BI85" s="21"/>
    </row>
    <row r="86" spans="1:61" ht="15.75">
      <c r="A86" s="5" t="s">
        <v>162</v>
      </c>
      <c r="B86" s="5" t="s">
        <v>163</v>
      </c>
      <c r="C86" s="7">
        <v>6</v>
      </c>
      <c r="D86" s="7">
        <v>6</v>
      </c>
      <c r="E86" s="7">
        <v>25518.108</v>
      </c>
      <c r="F86" s="7">
        <v>3617.2649999999999</v>
      </c>
      <c r="G86" s="7">
        <v>5893.5969999999998</v>
      </c>
      <c r="H86" s="7">
        <v>970.85199999999998</v>
      </c>
      <c r="I86" s="7">
        <v>516.14200000000005</v>
      </c>
      <c r="J86" s="7">
        <v>3334.857</v>
      </c>
      <c r="K86" s="7">
        <v>0</v>
      </c>
      <c r="L86" s="7">
        <v>8885.5190000000002</v>
      </c>
      <c r="M86" s="7">
        <v>11588.779</v>
      </c>
      <c r="N86" s="7">
        <v>0</v>
      </c>
      <c r="O86" s="7">
        <v>0</v>
      </c>
      <c r="P86" s="7">
        <v>1.641</v>
      </c>
      <c r="Q86" s="7">
        <v>0</v>
      </c>
      <c r="R86" s="7">
        <v>0</v>
      </c>
      <c r="S86" s="7">
        <v>1676.1379999999999</v>
      </c>
      <c r="T86" s="7">
        <v>0</v>
      </c>
      <c r="U86" s="7">
        <v>0</v>
      </c>
      <c r="V86" s="7">
        <v>865.98900000000003</v>
      </c>
      <c r="W86" s="7">
        <v>1188.201</v>
      </c>
      <c r="X86" s="7">
        <v>0</v>
      </c>
      <c r="Y86" s="7">
        <v>4098.2640000000001</v>
      </c>
      <c r="Z86" s="7">
        <v>0</v>
      </c>
      <c r="AA86" s="7">
        <v>6903.9939999999997</v>
      </c>
      <c r="AB86" s="7">
        <v>0</v>
      </c>
      <c r="AC86" s="7">
        <v>580.59</v>
      </c>
      <c r="AD86" s="7">
        <v>0</v>
      </c>
      <c r="AE86" s="7">
        <v>4846.683</v>
      </c>
      <c r="AF86" s="7">
        <v>0</v>
      </c>
      <c r="AG86" s="7">
        <v>0</v>
      </c>
      <c r="AH86" s="7">
        <v>19526.835999999999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795.80700000000002</v>
      </c>
      <c r="AP86" s="7">
        <v>0</v>
      </c>
      <c r="AQ86" s="7">
        <v>0</v>
      </c>
      <c r="AR86" s="7">
        <v>0</v>
      </c>
      <c r="AS86" s="7">
        <v>15.053000000000001</v>
      </c>
      <c r="AT86" s="7">
        <v>0</v>
      </c>
      <c r="AU86" s="7">
        <v>369.23599999999999</v>
      </c>
      <c r="AV86" s="7">
        <v>0</v>
      </c>
      <c r="AW86" s="7">
        <v>0</v>
      </c>
      <c r="AX86" s="7">
        <v>0</v>
      </c>
      <c r="AY86" s="7">
        <v>1003.76</v>
      </c>
      <c r="AZ86" s="7">
        <v>0</v>
      </c>
      <c r="BA86" s="7">
        <v>0</v>
      </c>
      <c r="BB86" s="7">
        <v>375.32100000000003</v>
      </c>
      <c r="BC86" s="7">
        <v>490.61700000000002</v>
      </c>
      <c r="BD86" s="7">
        <v>0</v>
      </c>
      <c r="BE86" s="7">
        <v>109.52500000000001</v>
      </c>
      <c r="BF86" s="7">
        <v>0</v>
      </c>
      <c r="BG86" s="7">
        <v>0</v>
      </c>
      <c r="BH86" s="7">
        <v>164.66399999999999</v>
      </c>
      <c r="BI86" s="21"/>
    </row>
    <row r="87" spans="1:61" ht="15.75">
      <c r="A87" s="5" t="s">
        <v>164</v>
      </c>
      <c r="B87" s="5" t="s">
        <v>165</v>
      </c>
      <c r="C87" s="7">
        <v>6</v>
      </c>
      <c r="D87" s="7">
        <v>6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21"/>
    </row>
    <row r="88" spans="1:61" ht="15.75">
      <c r="A88" s="5" t="s">
        <v>166</v>
      </c>
      <c r="B88" s="5" t="s">
        <v>167</v>
      </c>
      <c r="C88" s="7">
        <v>3</v>
      </c>
      <c r="D88" s="7">
        <v>3</v>
      </c>
      <c r="E88" s="7">
        <v>21943.370999999999</v>
      </c>
      <c r="F88" s="7">
        <v>3137.518</v>
      </c>
      <c r="G88" s="7">
        <v>5117.9250000000002</v>
      </c>
      <c r="H88" s="7">
        <v>0</v>
      </c>
      <c r="I88" s="7">
        <v>445.05599999999998</v>
      </c>
      <c r="J88" s="7">
        <v>2894.4349999999999</v>
      </c>
      <c r="K88" s="7">
        <v>0</v>
      </c>
      <c r="L88" s="7">
        <v>7356.9740000000002</v>
      </c>
      <c r="M88" s="7">
        <v>10028.195</v>
      </c>
      <c r="N88" s="7">
        <v>0</v>
      </c>
      <c r="O88" s="7">
        <v>0</v>
      </c>
      <c r="P88" s="7">
        <v>0.27100000000000002</v>
      </c>
      <c r="Q88" s="7">
        <v>0</v>
      </c>
      <c r="R88" s="7">
        <v>0</v>
      </c>
      <c r="S88" s="7">
        <v>1466.3620000000001</v>
      </c>
      <c r="T88" s="7">
        <v>0</v>
      </c>
      <c r="U88" s="7">
        <v>0</v>
      </c>
      <c r="V88" s="7">
        <v>753.69399999999996</v>
      </c>
      <c r="W88" s="7">
        <v>1028.009</v>
      </c>
      <c r="X88" s="7">
        <v>0</v>
      </c>
      <c r="Y88" s="7">
        <v>3404.6559999999999</v>
      </c>
      <c r="Z88" s="7">
        <v>0</v>
      </c>
      <c r="AA88" s="7">
        <v>6008.7259999999997</v>
      </c>
      <c r="AB88" s="7">
        <v>0</v>
      </c>
      <c r="AC88" s="7">
        <v>502.91699999999997</v>
      </c>
      <c r="AD88" s="7">
        <v>0</v>
      </c>
      <c r="AE88" s="7">
        <v>3763.627</v>
      </c>
      <c r="AF88" s="7">
        <v>0</v>
      </c>
      <c r="AG88" s="7">
        <v>0</v>
      </c>
      <c r="AH88" s="7">
        <v>16059.606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696.21100000000001</v>
      </c>
      <c r="AP88" s="7">
        <v>0</v>
      </c>
      <c r="AQ88" s="7">
        <v>0</v>
      </c>
      <c r="AR88" s="7">
        <v>0</v>
      </c>
      <c r="AS88" s="7">
        <v>13.169</v>
      </c>
      <c r="AT88" s="7">
        <v>0</v>
      </c>
      <c r="AU88" s="7">
        <v>323.03199999999998</v>
      </c>
      <c r="AV88" s="7">
        <v>0</v>
      </c>
      <c r="AW88" s="7">
        <v>0</v>
      </c>
      <c r="AX88" s="7">
        <v>0</v>
      </c>
      <c r="AY88" s="7">
        <v>878.13599999999997</v>
      </c>
      <c r="AZ88" s="7">
        <v>0</v>
      </c>
      <c r="BA88" s="7">
        <v>0</v>
      </c>
      <c r="BB88" s="7">
        <v>328.34899999999999</v>
      </c>
      <c r="BC88" s="7">
        <v>429.21300000000002</v>
      </c>
      <c r="BD88" s="7">
        <v>0</v>
      </c>
      <c r="BE88" s="7">
        <v>95.816999999999993</v>
      </c>
      <c r="BF88" s="7">
        <v>0</v>
      </c>
      <c r="BG88" s="7">
        <v>0</v>
      </c>
      <c r="BH88" s="7">
        <v>144.05699999999999</v>
      </c>
      <c r="BI88" s="21"/>
    </row>
    <row r="89" spans="1:61" ht="15.75">
      <c r="A89" s="5" t="s">
        <v>168</v>
      </c>
      <c r="B89" s="5" t="s">
        <v>169</v>
      </c>
      <c r="C89" s="7">
        <v>3</v>
      </c>
      <c r="D89" s="7">
        <v>3</v>
      </c>
      <c r="E89" s="7">
        <v>73353.194000000003</v>
      </c>
      <c r="F89" s="7">
        <v>8125.2269999999999</v>
      </c>
      <c r="G89" s="7">
        <v>17453.182000000001</v>
      </c>
      <c r="H89" s="7">
        <v>0</v>
      </c>
      <c r="I89" s="7">
        <v>1361.2339999999999</v>
      </c>
      <c r="J89" s="7">
        <v>11788.29</v>
      </c>
      <c r="K89" s="7">
        <v>0</v>
      </c>
      <c r="L89" s="7">
        <v>28980.952000000001</v>
      </c>
      <c r="M89" s="7">
        <v>34144.921999999999</v>
      </c>
      <c r="N89" s="7">
        <v>0</v>
      </c>
      <c r="O89" s="7">
        <v>0</v>
      </c>
      <c r="P89" s="7">
        <v>1.2490000000000001</v>
      </c>
      <c r="Q89" s="7">
        <v>0</v>
      </c>
      <c r="R89" s="7">
        <v>109.011</v>
      </c>
      <c r="S89" s="7">
        <v>3441.2730000000001</v>
      </c>
      <c r="T89" s="7">
        <v>0</v>
      </c>
      <c r="U89" s="7">
        <v>0</v>
      </c>
      <c r="V89" s="7">
        <v>2064.2979999999998</v>
      </c>
      <c r="W89" s="7">
        <v>3656.79</v>
      </c>
      <c r="X89" s="7">
        <v>0</v>
      </c>
      <c r="Y89" s="7">
        <v>13720.781999999999</v>
      </c>
      <c r="Z89" s="7">
        <v>0</v>
      </c>
      <c r="AA89" s="7">
        <v>18083.438999999998</v>
      </c>
      <c r="AB89" s="7">
        <v>0</v>
      </c>
      <c r="AC89" s="7">
        <v>1367.2550000000001</v>
      </c>
      <c r="AD89" s="7">
        <v>0</v>
      </c>
      <c r="AE89" s="7">
        <v>40320.434000000001</v>
      </c>
      <c r="AF89" s="7">
        <v>0</v>
      </c>
      <c r="AG89" s="7">
        <v>0</v>
      </c>
      <c r="AH89" s="7">
        <v>79760.125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1958.0450000000001</v>
      </c>
      <c r="AP89" s="7">
        <v>0</v>
      </c>
      <c r="AQ89" s="7">
        <v>0</v>
      </c>
      <c r="AR89" s="7">
        <v>0</v>
      </c>
      <c r="AS89" s="7">
        <v>25.898</v>
      </c>
      <c r="AT89" s="7">
        <v>0</v>
      </c>
      <c r="AU89" s="7">
        <v>736.73400000000004</v>
      </c>
      <c r="AV89" s="7">
        <v>0</v>
      </c>
      <c r="AW89" s="7">
        <v>0</v>
      </c>
      <c r="AX89" s="7">
        <v>0</v>
      </c>
      <c r="AY89" s="7">
        <v>2453.9470000000001</v>
      </c>
      <c r="AZ89" s="7">
        <v>0</v>
      </c>
      <c r="BA89" s="7">
        <v>0</v>
      </c>
      <c r="BB89" s="7">
        <v>935.91899999999998</v>
      </c>
      <c r="BC89" s="7">
        <v>1202.163</v>
      </c>
      <c r="BD89" s="7">
        <v>0</v>
      </c>
      <c r="BE89" s="7">
        <v>275.21499999999997</v>
      </c>
      <c r="BF89" s="7">
        <v>0</v>
      </c>
      <c r="BG89" s="7">
        <v>0</v>
      </c>
      <c r="BH89" s="7">
        <v>405.55200000000002</v>
      </c>
      <c r="BI89" s="21"/>
    </row>
    <row r="90" spans="1:61" ht="15.75">
      <c r="A90" s="5" t="s">
        <v>170</v>
      </c>
      <c r="B90" s="5" t="s">
        <v>171</v>
      </c>
      <c r="C90" s="7">
        <v>3</v>
      </c>
      <c r="D90" s="7">
        <v>3</v>
      </c>
      <c r="E90" s="7">
        <v>51123.735000000001</v>
      </c>
      <c r="F90" s="7">
        <v>7309.8</v>
      </c>
      <c r="G90" s="7">
        <v>11923.758</v>
      </c>
      <c r="H90" s="7">
        <v>0</v>
      </c>
      <c r="I90" s="7">
        <v>1036.8920000000001</v>
      </c>
      <c r="J90" s="7">
        <v>6743.4620000000004</v>
      </c>
      <c r="K90" s="7">
        <v>0</v>
      </c>
      <c r="L90" s="7">
        <v>17140.302</v>
      </c>
      <c r="M90" s="7">
        <v>23363.721000000001</v>
      </c>
      <c r="N90" s="7">
        <v>0</v>
      </c>
      <c r="O90" s="7">
        <v>0</v>
      </c>
      <c r="P90" s="7">
        <v>0.629</v>
      </c>
      <c r="Q90" s="7">
        <v>0</v>
      </c>
      <c r="R90" s="7">
        <v>0</v>
      </c>
      <c r="S90" s="7">
        <v>3416.335</v>
      </c>
      <c r="T90" s="7">
        <v>0</v>
      </c>
      <c r="U90" s="7">
        <v>0</v>
      </c>
      <c r="V90" s="7">
        <v>1755.96</v>
      </c>
      <c r="W90" s="7">
        <v>2395.0569999999998</v>
      </c>
      <c r="X90" s="7">
        <v>0</v>
      </c>
      <c r="Y90" s="7">
        <v>7932.1790000000001</v>
      </c>
      <c r="Z90" s="7">
        <v>0</v>
      </c>
      <c r="AA90" s="7">
        <v>13999.15</v>
      </c>
      <c r="AB90" s="7">
        <v>0</v>
      </c>
      <c r="AC90" s="7">
        <v>1171.6980000000001</v>
      </c>
      <c r="AD90" s="7">
        <v>0</v>
      </c>
      <c r="AE90" s="7">
        <v>8768.5079999999998</v>
      </c>
      <c r="AF90" s="7">
        <v>0</v>
      </c>
      <c r="AG90" s="7">
        <v>0</v>
      </c>
      <c r="AH90" s="7">
        <v>37415.72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1622.0329999999999</v>
      </c>
      <c r="AP90" s="7">
        <v>0</v>
      </c>
      <c r="AQ90" s="7">
        <v>0</v>
      </c>
      <c r="AR90" s="7">
        <v>0</v>
      </c>
      <c r="AS90" s="7">
        <v>30.681999999999999</v>
      </c>
      <c r="AT90" s="7">
        <v>0</v>
      </c>
      <c r="AU90" s="7">
        <v>752.59900000000005</v>
      </c>
      <c r="AV90" s="7">
        <v>0</v>
      </c>
      <c r="AW90" s="7">
        <v>0</v>
      </c>
      <c r="AX90" s="7">
        <v>0</v>
      </c>
      <c r="AY90" s="7">
        <v>2045.884</v>
      </c>
      <c r="AZ90" s="7">
        <v>0</v>
      </c>
      <c r="BA90" s="7">
        <v>0</v>
      </c>
      <c r="BB90" s="7">
        <v>764.99099999999999</v>
      </c>
      <c r="BC90" s="7">
        <v>999.98299999999995</v>
      </c>
      <c r="BD90" s="7">
        <v>0</v>
      </c>
      <c r="BE90" s="7">
        <v>223.23400000000001</v>
      </c>
      <c r="BF90" s="7">
        <v>0</v>
      </c>
      <c r="BG90" s="7">
        <v>0</v>
      </c>
      <c r="BH90" s="7">
        <v>335.625</v>
      </c>
      <c r="BI90" s="21"/>
    </row>
    <row r="91" spans="1:61" ht="15.75">
      <c r="A91" s="5" t="s">
        <v>172</v>
      </c>
      <c r="B91" s="5" t="s">
        <v>173</v>
      </c>
      <c r="C91" s="7">
        <v>3</v>
      </c>
      <c r="D91" s="7">
        <v>3</v>
      </c>
      <c r="E91" s="7">
        <v>26148.595000000001</v>
      </c>
      <c r="F91" s="7">
        <v>2083.25</v>
      </c>
      <c r="G91" s="7">
        <v>5915.393</v>
      </c>
      <c r="H91" s="7">
        <v>0</v>
      </c>
      <c r="I91" s="7">
        <v>35.82</v>
      </c>
      <c r="J91" s="7">
        <v>1658.9870000000001</v>
      </c>
      <c r="K91" s="7">
        <v>0</v>
      </c>
      <c r="L91" s="7">
        <v>27305.665000000001</v>
      </c>
      <c r="M91" s="7">
        <v>3611.4349999999999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859.39200000000005</v>
      </c>
      <c r="T91" s="7">
        <v>0</v>
      </c>
      <c r="U91" s="7">
        <v>0</v>
      </c>
      <c r="V91" s="7">
        <v>503.15899999999999</v>
      </c>
      <c r="W91" s="7">
        <v>186.46799999999999</v>
      </c>
      <c r="X91" s="7">
        <v>0</v>
      </c>
      <c r="Y91" s="7">
        <v>6991.2370000000001</v>
      </c>
      <c r="Z91" s="7">
        <v>0</v>
      </c>
      <c r="AA91" s="7">
        <v>3004.933</v>
      </c>
      <c r="AB91" s="7">
        <v>0</v>
      </c>
      <c r="AC91" s="7">
        <v>956.04100000000005</v>
      </c>
      <c r="AD91" s="7">
        <v>0</v>
      </c>
      <c r="AE91" s="7">
        <v>71108.710000000006</v>
      </c>
      <c r="AF91" s="7">
        <v>10.212</v>
      </c>
      <c r="AG91" s="7">
        <v>0</v>
      </c>
      <c r="AH91" s="7">
        <v>98163.471000000005</v>
      </c>
      <c r="AI91" s="7">
        <v>17.358000000000001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1248.5609999999999</v>
      </c>
      <c r="AP91" s="7">
        <v>0</v>
      </c>
      <c r="AQ91" s="7">
        <v>1.2669999999999999</v>
      </c>
      <c r="AR91" s="7">
        <v>0</v>
      </c>
      <c r="AS91" s="7">
        <v>2.6190000000000002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583.41800000000001</v>
      </c>
      <c r="BC91" s="7">
        <v>0</v>
      </c>
      <c r="BD91" s="7">
        <v>0</v>
      </c>
      <c r="BE91" s="7">
        <v>168.99299999999999</v>
      </c>
      <c r="BF91" s="7">
        <v>0</v>
      </c>
      <c r="BG91" s="7">
        <v>0</v>
      </c>
      <c r="BH91" s="7">
        <v>0</v>
      </c>
      <c r="BI91" s="21"/>
    </row>
    <row r="92" spans="1:61" ht="15.75">
      <c r="A92" s="5" t="s">
        <v>174</v>
      </c>
      <c r="B92" s="5" t="s">
        <v>175</v>
      </c>
      <c r="C92" s="7">
        <v>3</v>
      </c>
      <c r="D92" s="7">
        <v>3</v>
      </c>
      <c r="E92" s="7">
        <v>93743.717000000004</v>
      </c>
      <c r="F92" s="7">
        <v>15171.267</v>
      </c>
      <c r="G92" s="7">
        <v>18929.153999999999</v>
      </c>
      <c r="H92" s="7">
        <v>0</v>
      </c>
      <c r="I92" s="7">
        <v>685.78300000000002</v>
      </c>
      <c r="J92" s="7">
        <v>12123.397999999999</v>
      </c>
      <c r="K92" s="7">
        <v>0</v>
      </c>
      <c r="L92" s="7">
        <v>99867.512000000002</v>
      </c>
      <c r="M92" s="7">
        <v>12789.727000000001</v>
      </c>
      <c r="N92" s="7">
        <v>0</v>
      </c>
      <c r="O92" s="7">
        <v>0</v>
      </c>
      <c r="P92" s="7">
        <v>7.0000000000000007E-2</v>
      </c>
      <c r="Q92" s="7">
        <v>0</v>
      </c>
      <c r="R92" s="7">
        <v>0</v>
      </c>
      <c r="S92" s="7">
        <v>6408.241</v>
      </c>
      <c r="T92" s="7">
        <v>0</v>
      </c>
      <c r="U92" s="7">
        <v>0</v>
      </c>
      <c r="V92" s="7">
        <v>2932.9520000000002</v>
      </c>
      <c r="W92" s="7">
        <v>682.55399999999997</v>
      </c>
      <c r="X92" s="7">
        <v>0</v>
      </c>
      <c r="Y92" s="7">
        <v>22076.863000000001</v>
      </c>
      <c r="Z92" s="7">
        <v>0</v>
      </c>
      <c r="AA92" s="7">
        <v>27172.803</v>
      </c>
      <c r="AB92" s="7">
        <v>0</v>
      </c>
      <c r="AC92" s="7">
        <v>4406.2830000000004</v>
      </c>
      <c r="AD92" s="7">
        <v>0</v>
      </c>
      <c r="AE92" s="7">
        <v>222109.27299999999</v>
      </c>
      <c r="AF92" s="7">
        <v>164.29599999999999</v>
      </c>
      <c r="AG92" s="7">
        <v>0</v>
      </c>
      <c r="AH92" s="7">
        <v>329803.49400000001</v>
      </c>
      <c r="AI92" s="7">
        <v>0.123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8222.3719999999994</v>
      </c>
      <c r="AP92" s="7">
        <v>0</v>
      </c>
      <c r="AQ92" s="7">
        <v>24.202999999999999</v>
      </c>
      <c r="AR92" s="7">
        <v>0</v>
      </c>
      <c r="AS92" s="7">
        <v>21.524000000000001</v>
      </c>
      <c r="AT92" s="7">
        <v>0</v>
      </c>
      <c r="AU92" s="7">
        <v>12.464</v>
      </c>
      <c r="AV92" s="7">
        <v>0</v>
      </c>
      <c r="AW92" s="7">
        <v>0</v>
      </c>
      <c r="AX92" s="7">
        <v>0</v>
      </c>
      <c r="AY92" s="7">
        <v>54.874000000000002</v>
      </c>
      <c r="AZ92" s="7">
        <v>0</v>
      </c>
      <c r="BA92" s="7">
        <v>0</v>
      </c>
      <c r="BB92" s="7">
        <v>3834.3939999999998</v>
      </c>
      <c r="BC92" s="7">
        <v>26.974</v>
      </c>
      <c r="BD92" s="7">
        <v>0</v>
      </c>
      <c r="BE92" s="7">
        <v>1114.7760000000001</v>
      </c>
      <c r="BF92" s="7">
        <v>0</v>
      </c>
      <c r="BG92" s="7">
        <v>0</v>
      </c>
      <c r="BH92" s="7">
        <v>9.1690000000000005</v>
      </c>
      <c r="BI92" s="21"/>
    </row>
    <row r="93" spans="1:61" ht="15.75">
      <c r="A93" s="5" t="s">
        <v>176</v>
      </c>
      <c r="B93" s="5" t="s">
        <v>177</v>
      </c>
      <c r="C93" s="7">
        <v>3</v>
      </c>
      <c r="D93" s="7">
        <v>3</v>
      </c>
      <c r="E93" s="7">
        <v>43190.264000000003</v>
      </c>
      <c r="F93" s="7">
        <v>24302.091</v>
      </c>
      <c r="G93" s="7">
        <v>3474.4560000000001</v>
      </c>
      <c r="H93" s="7">
        <v>202.06399999999999</v>
      </c>
      <c r="I93" s="7">
        <v>1561.3430000000001</v>
      </c>
      <c r="J93" s="7">
        <v>18771.217000000001</v>
      </c>
      <c r="K93" s="7">
        <v>0</v>
      </c>
      <c r="L93" s="7">
        <v>51107.66</v>
      </c>
      <c r="M93" s="7">
        <v>5809.66</v>
      </c>
      <c r="N93" s="7">
        <v>0</v>
      </c>
      <c r="O93" s="7">
        <v>0</v>
      </c>
      <c r="P93" s="7">
        <v>0.20599999999999999</v>
      </c>
      <c r="Q93" s="7">
        <v>0</v>
      </c>
      <c r="R93" s="7">
        <v>0</v>
      </c>
      <c r="S93" s="7">
        <v>10454.121999999999</v>
      </c>
      <c r="T93" s="7">
        <v>0</v>
      </c>
      <c r="U93" s="7">
        <v>0</v>
      </c>
      <c r="V93" s="7">
        <v>3838.7730000000001</v>
      </c>
      <c r="W93" s="7">
        <v>355.76900000000001</v>
      </c>
      <c r="X93" s="7">
        <v>0</v>
      </c>
      <c r="Y93" s="7">
        <v>3633.0479999999998</v>
      </c>
      <c r="Z93" s="7">
        <v>0</v>
      </c>
      <c r="AA93" s="7">
        <v>48364.883999999998</v>
      </c>
      <c r="AB93" s="7">
        <v>0</v>
      </c>
      <c r="AC93" s="7">
        <v>4185.8119999999999</v>
      </c>
      <c r="AD93" s="7">
        <v>0</v>
      </c>
      <c r="AE93" s="7">
        <v>23442.48</v>
      </c>
      <c r="AF93" s="7">
        <v>2848.723</v>
      </c>
      <c r="AG93" s="7">
        <v>0</v>
      </c>
      <c r="AH93" s="7">
        <v>99629.96</v>
      </c>
      <c r="AI93" s="7">
        <v>3789.7049999999999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11949.253000000001</v>
      </c>
      <c r="AP93" s="7">
        <v>0</v>
      </c>
      <c r="AQ93" s="7">
        <v>1068.2380000000001</v>
      </c>
      <c r="AR93" s="7">
        <v>0</v>
      </c>
      <c r="AS93" s="7">
        <v>39.951999999999998</v>
      </c>
      <c r="AT93" s="7">
        <v>0</v>
      </c>
      <c r="AU93" s="7">
        <v>98.278000000000006</v>
      </c>
      <c r="AV93" s="7">
        <v>0</v>
      </c>
      <c r="AW93" s="7">
        <v>0</v>
      </c>
      <c r="AX93" s="7">
        <v>0</v>
      </c>
      <c r="AY93" s="7">
        <v>282.08499999999998</v>
      </c>
      <c r="AZ93" s="7">
        <v>1550.84</v>
      </c>
      <c r="BA93" s="7">
        <v>0</v>
      </c>
      <c r="BB93" s="7">
        <v>5561.49</v>
      </c>
      <c r="BC93" s="7">
        <v>115.97499999999999</v>
      </c>
      <c r="BD93" s="7">
        <v>2036.7049999999999</v>
      </c>
      <c r="BE93" s="7">
        <v>1621.4860000000001</v>
      </c>
      <c r="BF93" s="7">
        <v>700.60900000000004</v>
      </c>
      <c r="BG93" s="7">
        <v>0</v>
      </c>
      <c r="BH93" s="7">
        <v>38.924999999999997</v>
      </c>
      <c r="BI93" s="21"/>
    </row>
    <row r="94" spans="1:61" ht="15.75">
      <c r="A94" s="5" t="s">
        <v>178</v>
      </c>
      <c r="B94" s="5" t="s">
        <v>179</v>
      </c>
      <c r="C94" s="7">
        <v>6</v>
      </c>
      <c r="D94" s="7">
        <v>6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21"/>
    </row>
    <row r="95" spans="1:61" ht="15.75">
      <c r="A95" s="5" t="s">
        <v>180</v>
      </c>
      <c r="B95" s="5" t="s">
        <v>181</v>
      </c>
      <c r="C95" s="7">
        <v>6</v>
      </c>
      <c r="D95" s="7">
        <v>6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21"/>
    </row>
    <row r="96" spans="1:61" ht="15.75">
      <c r="A96" s="5" t="s">
        <v>182</v>
      </c>
      <c r="B96" s="5" t="s">
        <v>183</v>
      </c>
      <c r="C96" s="7">
        <v>6</v>
      </c>
      <c r="D96" s="7">
        <v>6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21"/>
    </row>
    <row r="97" spans="1:61" ht="15.75">
      <c r="A97" s="5" t="s">
        <v>184</v>
      </c>
      <c r="B97" s="5" t="s">
        <v>185</v>
      </c>
      <c r="C97" s="7">
        <v>6</v>
      </c>
      <c r="D97" s="7">
        <v>6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21"/>
    </row>
    <row r="98" spans="1:61" ht="15.75">
      <c r="A98" s="5" t="s">
        <v>186</v>
      </c>
      <c r="B98" s="5" t="s">
        <v>187</v>
      </c>
      <c r="C98" s="7">
        <v>6</v>
      </c>
      <c r="D98" s="7">
        <v>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21"/>
    </row>
    <row r="99" spans="1:61" ht="15.75">
      <c r="A99" s="5" t="s">
        <v>188</v>
      </c>
      <c r="B99" s="5" t="s">
        <v>189</v>
      </c>
      <c r="C99" s="7">
        <v>6</v>
      </c>
      <c r="D99" s="7">
        <v>6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21"/>
    </row>
    <row r="100" spans="1:61" ht="15.75">
      <c r="A100" s="5" t="s">
        <v>190</v>
      </c>
      <c r="B100" s="5" t="s">
        <v>191</v>
      </c>
      <c r="C100" s="7">
        <v>6</v>
      </c>
      <c r="D100" s="7">
        <v>6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21"/>
    </row>
    <row r="101" spans="1:61" ht="15.75">
      <c r="A101" s="5" t="s">
        <v>192</v>
      </c>
      <c r="B101" s="5" t="s">
        <v>193</v>
      </c>
      <c r="C101" s="7">
        <v>6</v>
      </c>
      <c r="D101" s="7">
        <v>6</v>
      </c>
      <c r="E101" s="7">
        <v>29142.792000000001</v>
      </c>
      <c r="F101" s="7">
        <v>0</v>
      </c>
      <c r="G101" s="7">
        <v>0</v>
      </c>
      <c r="H101" s="7">
        <v>1564.4059999999999</v>
      </c>
      <c r="I101" s="7">
        <v>0</v>
      </c>
      <c r="J101" s="7">
        <v>0</v>
      </c>
      <c r="K101" s="7">
        <v>0</v>
      </c>
      <c r="L101" s="7">
        <v>21539.508999999998</v>
      </c>
      <c r="M101" s="7">
        <v>19124.653999999999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362.10199999999998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4389.5460000000003</v>
      </c>
      <c r="AF101" s="7">
        <v>0</v>
      </c>
      <c r="AG101" s="7">
        <v>0</v>
      </c>
      <c r="AH101" s="7">
        <v>25436.504000000001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21"/>
    </row>
    <row r="102" spans="1:61" ht="15.75">
      <c r="A102" s="5" t="s">
        <v>194</v>
      </c>
      <c r="B102" s="5" t="s">
        <v>195</v>
      </c>
      <c r="C102" s="7">
        <v>4</v>
      </c>
      <c r="D102" s="7">
        <v>4</v>
      </c>
      <c r="E102" s="7">
        <v>535170.15899999999</v>
      </c>
      <c r="F102" s="7">
        <v>103038.64200000001</v>
      </c>
      <c r="G102" s="7">
        <v>953.46500000000003</v>
      </c>
      <c r="H102" s="7">
        <v>12855.601000000001</v>
      </c>
      <c r="I102" s="7">
        <v>2304.8049999999998</v>
      </c>
      <c r="J102" s="7">
        <v>539.23</v>
      </c>
      <c r="K102" s="7">
        <v>0</v>
      </c>
      <c r="L102" s="7">
        <v>1208892.8559999999</v>
      </c>
      <c r="M102" s="7">
        <v>52911.966999999997</v>
      </c>
      <c r="N102" s="7">
        <v>0</v>
      </c>
      <c r="O102" s="7">
        <v>214.15100000000001</v>
      </c>
      <c r="P102" s="7">
        <v>20.446999999999999</v>
      </c>
      <c r="Q102" s="7">
        <v>184.57300000000001</v>
      </c>
      <c r="R102" s="7">
        <v>0</v>
      </c>
      <c r="S102" s="7">
        <v>32558.092000000001</v>
      </c>
      <c r="T102" s="7">
        <v>0</v>
      </c>
      <c r="U102" s="7">
        <v>0</v>
      </c>
      <c r="V102" s="7">
        <v>140.41300000000001</v>
      </c>
      <c r="W102" s="7">
        <v>9927.34</v>
      </c>
      <c r="X102" s="7">
        <v>0</v>
      </c>
      <c r="Y102" s="7">
        <v>275466.429</v>
      </c>
      <c r="Z102" s="7">
        <v>0</v>
      </c>
      <c r="AA102" s="7">
        <v>36297.409</v>
      </c>
      <c r="AB102" s="7">
        <v>14479.446</v>
      </c>
      <c r="AC102" s="7">
        <v>18610.223999999998</v>
      </c>
      <c r="AD102" s="7">
        <v>0</v>
      </c>
      <c r="AE102" s="7">
        <v>806985.95799999998</v>
      </c>
      <c r="AF102" s="7">
        <v>767496.67299999995</v>
      </c>
      <c r="AG102" s="7">
        <v>0</v>
      </c>
      <c r="AH102" s="7">
        <v>2057472.61</v>
      </c>
      <c r="AI102" s="7">
        <v>1203032.1100000001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26044.893</v>
      </c>
      <c r="AP102" s="7">
        <v>0</v>
      </c>
      <c r="AQ102" s="7">
        <v>319994.39799999999</v>
      </c>
      <c r="AR102" s="7">
        <v>0</v>
      </c>
      <c r="AS102" s="7">
        <v>306.45400000000001</v>
      </c>
      <c r="AT102" s="7">
        <v>0</v>
      </c>
      <c r="AU102" s="7">
        <v>2250.7950000000001</v>
      </c>
      <c r="AV102" s="7">
        <v>0</v>
      </c>
      <c r="AW102" s="7">
        <v>0</v>
      </c>
      <c r="AX102" s="7">
        <v>0</v>
      </c>
      <c r="AY102" s="7">
        <v>14455.156000000001</v>
      </c>
      <c r="AZ102" s="7">
        <v>494615.337</v>
      </c>
      <c r="BA102" s="7">
        <v>0</v>
      </c>
      <c r="BB102" s="7">
        <v>12076.233</v>
      </c>
      <c r="BC102" s="7">
        <v>79.962000000000003</v>
      </c>
      <c r="BD102" s="7">
        <v>649574.21</v>
      </c>
      <c r="BE102" s="7">
        <v>3493.1080000000002</v>
      </c>
      <c r="BF102" s="7">
        <v>223447.826</v>
      </c>
      <c r="BG102" s="7">
        <v>0</v>
      </c>
      <c r="BH102" s="7">
        <v>26.838000000000001</v>
      </c>
      <c r="BI102" s="21"/>
    </row>
    <row r="103" spans="1:61" ht="15.75">
      <c r="A103" s="5" t="s">
        <v>196</v>
      </c>
      <c r="B103" s="5" t="s">
        <v>197</v>
      </c>
      <c r="C103" s="7">
        <v>4</v>
      </c>
      <c r="D103" s="7">
        <v>4</v>
      </c>
      <c r="E103" s="7">
        <v>206098.24900000001</v>
      </c>
      <c r="F103" s="7">
        <v>37754.978999999999</v>
      </c>
      <c r="G103" s="7">
        <v>184.57300000000001</v>
      </c>
      <c r="H103" s="7">
        <v>29343.579000000002</v>
      </c>
      <c r="I103" s="7">
        <v>881.09900000000005</v>
      </c>
      <c r="J103" s="7">
        <v>104.38500000000001</v>
      </c>
      <c r="K103" s="7">
        <v>0</v>
      </c>
      <c r="L103" s="7">
        <v>464488.46600000001</v>
      </c>
      <c r="M103" s="7">
        <v>20234.435000000001</v>
      </c>
      <c r="N103" s="7">
        <v>0</v>
      </c>
      <c r="O103" s="7">
        <v>62.116999999999997</v>
      </c>
      <c r="P103" s="7">
        <v>7.9530000000000003</v>
      </c>
      <c r="Q103" s="7">
        <v>53.540999999999997</v>
      </c>
      <c r="R103" s="7">
        <v>0</v>
      </c>
      <c r="S103" s="7">
        <v>12622.316000000001</v>
      </c>
      <c r="T103" s="7">
        <v>0</v>
      </c>
      <c r="U103" s="7">
        <v>0</v>
      </c>
      <c r="V103" s="7">
        <v>27.181000000000001</v>
      </c>
      <c r="W103" s="7">
        <v>3827.5070000000001</v>
      </c>
      <c r="X103" s="7">
        <v>0</v>
      </c>
      <c r="Y103" s="7">
        <v>107122.783</v>
      </c>
      <c r="Z103" s="7">
        <v>0</v>
      </c>
      <c r="AA103" s="7">
        <v>13912.495000000001</v>
      </c>
      <c r="AB103" s="7">
        <v>4200.1080000000002</v>
      </c>
      <c r="AC103" s="7">
        <v>7227.1509999999998</v>
      </c>
      <c r="AD103" s="7">
        <v>0</v>
      </c>
      <c r="AE103" s="7">
        <v>313863.80699999997</v>
      </c>
      <c r="AF103" s="7">
        <v>298808.348</v>
      </c>
      <c r="AG103" s="7">
        <v>0</v>
      </c>
      <c r="AH103" s="7">
        <v>794145.48699999996</v>
      </c>
      <c r="AI103" s="7">
        <v>468374.72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10114.626</v>
      </c>
      <c r="AP103" s="7">
        <v>0</v>
      </c>
      <c r="AQ103" s="7">
        <v>124582.94500000001</v>
      </c>
      <c r="AR103" s="7">
        <v>0</v>
      </c>
      <c r="AS103" s="7">
        <v>118.834</v>
      </c>
      <c r="AT103" s="7">
        <v>0</v>
      </c>
      <c r="AU103" s="7">
        <v>864.50699999999995</v>
      </c>
      <c r="AV103" s="7">
        <v>0</v>
      </c>
      <c r="AW103" s="7">
        <v>0</v>
      </c>
      <c r="AX103" s="7">
        <v>0</v>
      </c>
      <c r="AY103" s="7">
        <v>5595.7780000000002</v>
      </c>
      <c r="AZ103" s="7">
        <v>192567.86</v>
      </c>
      <c r="BA103" s="7">
        <v>0</v>
      </c>
      <c r="BB103" s="7">
        <v>4689.6469999999999</v>
      </c>
      <c r="BC103" s="7">
        <v>15.478999999999999</v>
      </c>
      <c r="BD103" s="7">
        <v>252897.77600000001</v>
      </c>
      <c r="BE103" s="7">
        <v>1356.472</v>
      </c>
      <c r="BF103" s="7">
        <v>86994.611999999994</v>
      </c>
      <c r="BG103" s="7">
        <v>0</v>
      </c>
      <c r="BH103" s="7">
        <v>5.1950000000000003</v>
      </c>
      <c r="BI103" s="21"/>
    </row>
    <row r="104" spans="1:61" ht="15.75">
      <c r="A104" s="5" t="s">
        <v>198</v>
      </c>
      <c r="B104" s="5" t="s">
        <v>199</v>
      </c>
      <c r="C104" s="7">
        <v>4</v>
      </c>
      <c r="D104" s="7">
        <v>4</v>
      </c>
      <c r="E104" s="7">
        <v>107162.807</v>
      </c>
      <c r="F104" s="7">
        <v>19496.207999999999</v>
      </c>
      <c r="G104" s="7">
        <v>1043.7429999999999</v>
      </c>
      <c r="H104" s="7">
        <v>7947.19</v>
      </c>
      <c r="I104" s="7">
        <v>518.68200000000002</v>
      </c>
      <c r="J104" s="7">
        <v>590.28700000000003</v>
      </c>
      <c r="K104" s="7">
        <v>0</v>
      </c>
      <c r="L104" s="7">
        <v>232670.48800000001</v>
      </c>
      <c r="M104" s="7">
        <v>12549.228999999999</v>
      </c>
      <c r="N104" s="7">
        <v>0</v>
      </c>
      <c r="O104" s="7">
        <v>131.143</v>
      </c>
      <c r="P104" s="7">
        <v>3.9870000000000001</v>
      </c>
      <c r="Q104" s="7">
        <v>113.023</v>
      </c>
      <c r="R104" s="7">
        <v>0</v>
      </c>
      <c r="S104" s="7">
        <v>6516.9009999999998</v>
      </c>
      <c r="T104" s="7">
        <v>0</v>
      </c>
      <c r="U104" s="7">
        <v>0</v>
      </c>
      <c r="V104" s="7">
        <v>153.708</v>
      </c>
      <c r="W104" s="7">
        <v>2084.703</v>
      </c>
      <c r="X104" s="7">
        <v>0</v>
      </c>
      <c r="Y104" s="7">
        <v>53625.156999999999</v>
      </c>
      <c r="Z104" s="7">
        <v>0</v>
      </c>
      <c r="AA104" s="7">
        <v>8000.4589999999998</v>
      </c>
      <c r="AB104" s="7">
        <v>8866.9320000000007</v>
      </c>
      <c r="AC104" s="7">
        <v>3668.7249999999999</v>
      </c>
      <c r="AD104" s="7">
        <v>0</v>
      </c>
      <c r="AE104" s="7">
        <v>156820.628</v>
      </c>
      <c r="AF104" s="7">
        <v>147823.005</v>
      </c>
      <c r="AG104" s="7">
        <v>0</v>
      </c>
      <c r="AH104" s="7">
        <v>397875.408</v>
      </c>
      <c r="AI104" s="7">
        <v>231724.78700000001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5133.0739999999996</v>
      </c>
      <c r="AP104" s="7">
        <v>0</v>
      </c>
      <c r="AQ104" s="7">
        <v>61628.754000000001</v>
      </c>
      <c r="AR104" s="7">
        <v>0</v>
      </c>
      <c r="AS104" s="7">
        <v>61.228999999999999</v>
      </c>
      <c r="AT104" s="7">
        <v>0</v>
      </c>
      <c r="AU104" s="7">
        <v>487.68400000000003</v>
      </c>
      <c r="AV104" s="7">
        <v>0</v>
      </c>
      <c r="AW104" s="7">
        <v>0</v>
      </c>
      <c r="AX104" s="7">
        <v>0</v>
      </c>
      <c r="AY104" s="7">
        <v>2931.5450000000001</v>
      </c>
      <c r="AZ104" s="7">
        <v>95259.566999999995</v>
      </c>
      <c r="BA104" s="7">
        <v>0</v>
      </c>
      <c r="BB104" s="7">
        <v>2380.9830000000002</v>
      </c>
      <c r="BC104" s="7">
        <v>87.533000000000001</v>
      </c>
      <c r="BD104" s="7">
        <v>125103.602</v>
      </c>
      <c r="BE104" s="7">
        <v>688.85400000000004</v>
      </c>
      <c r="BF104" s="7">
        <v>43034.54</v>
      </c>
      <c r="BG104" s="7">
        <v>0</v>
      </c>
      <c r="BH104" s="7">
        <v>29.38</v>
      </c>
      <c r="BI104" s="21"/>
    </row>
    <row r="105" spans="1:61" ht="15.75">
      <c r="A105" s="5" t="s">
        <v>200</v>
      </c>
      <c r="B105" s="5" t="s">
        <v>201</v>
      </c>
      <c r="C105" s="7">
        <v>4</v>
      </c>
      <c r="D105" s="7">
        <v>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21"/>
    </row>
    <row r="106" spans="1:61" ht="15.75">
      <c r="A106" s="5" t="s">
        <v>202</v>
      </c>
      <c r="B106" s="5" t="s">
        <v>203</v>
      </c>
      <c r="C106" s="7">
        <v>4</v>
      </c>
      <c r="D106" s="7">
        <v>4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21"/>
    </row>
    <row r="107" spans="1:61" ht="15.75">
      <c r="A107" s="5" t="s">
        <v>204</v>
      </c>
      <c r="B107" s="5" t="s">
        <v>205</v>
      </c>
      <c r="C107" s="7">
        <v>4</v>
      </c>
      <c r="D107" s="7">
        <v>4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21"/>
    </row>
    <row r="108" spans="1:61" ht="15.75">
      <c r="A108" s="5" t="s">
        <v>206</v>
      </c>
      <c r="B108" s="5" t="s">
        <v>207</v>
      </c>
      <c r="C108" s="7">
        <v>6</v>
      </c>
      <c r="D108" s="7">
        <v>6</v>
      </c>
      <c r="E108" s="7">
        <v>128651.617</v>
      </c>
      <c r="F108" s="7">
        <v>387.23399999999998</v>
      </c>
      <c r="G108" s="7">
        <v>0</v>
      </c>
      <c r="H108" s="7">
        <v>7987.3770000000004</v>
      </c>
      <c r="I108" s="7">
        <v>2.1000000000000001E-2</v>
      </c>
      <c r="J108" s="7">
        <v>0</v>
      </c>
      <c r="K108" s="7">
        <v>0</v>
      </c>
      <c r="L108" s="7">
        <v>169398.889</v>
      </c>
      <c r="M108" s="7">
        <v>25988.396000000001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0.32100000000000001</v>
      </c>
      <c r="T108" s="7">
        <v>0</v>
      </c>
      <c r="U108" s="7">
        <v>0</v>
      </c>
      <c r="V108" s="7">
        <v>0</v>
      </c>
      <c r="W108" s="7">
        <v>9.8000000000000004E-2</v>
      </c>
      <c r="X108" s="7">
        <v>0</v>
      </c>
      <c r="Y108" s="7">
        <v>47238.497000000003</v>
      </c>
      <c r="Z108" s="7">
        <v>0</v>
      </c>
      <c r="AA108" s="7">
        <v>0.35099999999999998</v>
      </c>
      <c r="AB108" s="7">
        <v>0</v>
      </c>
      <c r="AC108" s="7">
        <v>0.184</v>
      </c>
      <c r="AD108" s="7">
        <v>0</v>
      </c>
      <c r="AE108" s="7">
        <v>157538.348</v>
      </c>
      <c r="AF108" s="7">
        <v>12637.441000000001</v>
      </c>
      <c r="AG108" s="7">
        <v>0</v>
      </c>
      <c r="AH108" s="7">
        <v>408416.96100000001</v>
      </c>
      <c r="AI108" s="7">
        <v>14941.14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0.25900000000000001</v>
      </c>
      <c r="AP108" s="7">
        <v>0</v>
      </c>
      <c r="AQ108" s="7">
        <v>3.1960000000000002</v>
      </c>
      <c r="AR108" s="7">
        <v>0</v>
      </c>
      <c r="AS108" s="7">
        <v>8.0000000000000002E-3</v>
      </c>
      <c r="AT108" s="7">
        <v>0</v>
      </c>
      <c r="AU108" s="7">
        <v>1.2999999999999999E-2</v>
      </c>
      <c r="AV108" s="7">
        <v>0</v>
      </c>
      <c r="AW108" s="7">
        <v>0</v>
      </c>
      <c r="AX108" s="7">
        <v>0</v>
      </c>
      <c r="AY108" s="7">
        <v>0.14199999999999999</v>
      </c>
      <c r="AZ108" s="7">
        <v>4.9400000000000004</v>
      </c>
      <c r="BA108" s="7">
        <v>0</v>
      </c>
      <c r="BB108" s="7">
        <v>0.11899999999999999</v>
      </c>
      <c r="BC108" s="7">
        <v>0</v>
      </c>
      <c r="BD108" s="7">
        <v>6.4880000000000004</v>
      </c>
      <c r="BE108" s="7">
        <v>3.5000000000000003E-2</v>
      </c>
      <c r="BF108" s="7">
        <v>2.2320000000000002</v>
      </c>
      <c r="BG108" s="7">
        <v>0</v>
      </c>
      <c r="BH108" s="7">
        <v>0</v>
      </c>
      <c r="BI108" s="21"/>
    </row>
    <row r="109" spans="1:61" ht="15.75">
      <c r="A109" s="5" t="s">
        <v>208</v>
      </c>
      <c r="B109" s="5" t="s">
        <v>209</v>
      </c>
      <c r="C109" s="7">
        <v>4</v>
      </c>
      <c r="D109" s="7">
        <v>4</v>
      </c>
      <c r="E109" s="7">
        <v>174224.68299999999</v>
      </c>
      <c r="F109" s="7">
        <v>31992.367999999999</v>
      </c>
      <c r="G109" s="7">
        <v>0</v>
      </c>
      <c r="H109" s="7">
        <v>0</v>
      </c>
      <c r="I109" s="7">
        <v>734.404</v>
      </c>
      <c r="J109" s="7">
        <v>0</v>
      </c>
      <c r="K109" s="7">
        <v>0</v>
      </c>
      <c r="L109" s="7">
        <v>395068.89399999997</v>
      </c>
      <c r="M109" s="7">
        <v>16883.337</v>
      </c>
      <c r="N109" s="7">
        <v>0</v>
      </c>
      <c r="O109" s="7">
        <v>0</v>
      </c>
      <c r="P109" s="7">
        <v>6.742</v>
      </c>
      <c r="Q109" s="7">
        <v>0</v>
      </c>
      <c r="R109" s="7">
        <v>0</v>
      </c>
      <c r="S109" s="7">
        <v>10671.2</v>
      </c>
      <c r="T109" s="7">
        <v>0</v>
      </c>
      <c r="U109" s="7">
        <v>0</v>
      </c>
      <c r="V109" s="7">
        <v>0</v>
      </c>
      <c r="W109" s="7">
        <v>3218.0030000000002</v>
      </c>
      <c r="X109" s="7">
        <v>0</v>
      </c>
      <c r="Y109" s="7">
        <v>90876.072</v>
      </c>
      <c r="Z109" s="7">
        <v>0</v>
      </c>
      <c r="AA109" s="7">
        <v>11627.459000000001</v>
      </c>
      <c r="AB109" s="7">
        <v>5.867</v>
      </c>
      <c r="AC109" s="7">
        <v>6120.308</v>
      </c>
      <c r="AD109" s="7">
        <v>0</v>
      </c>
      <c r="AE109" s="7">
        <v>266062.54100000003</v>
      </c>
      <c r="AF109" s="7">
        <v>253740.99400000001</v>
      </c>
      <c r="AG109" s="7">
        <v>0</v>
      </c>
      <c r="AH109" s="7">
        <v>675578.06700000004</v>
      </c>
      <c r="AI109" s="7">
        <v>397699.46399999998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8565.8040000000001</v>
      </c>
      <c r="AP109" s="7">
        <v>0</v>
      </c>
      <c r="AQ109" s="7">
        <v>105774.307</v>
      </c>
      <c r="AR109" s="7">
        <v>0</v>
      </c>
      <c r="AS109" s="7">
        <v>100.48099999999999</v>
      </c>
      <c r="AT109" s="7">
        <v>0</v>
      </c>
      <c r="AU109" s="7">
        <v>962.95899999999995</v>
      </c>
      <c r="AV109" s="7">
        <v>0</v>
      </c>
      <c r="AW109" s="7">
        <v>0</v>
      </c>
      <c r="AX109" s="7">
        <v>0</v>
      </c>
      <c r="AY109" s="7">
        <v>4723.8209999999999</v>
      </c>
      <c r="AZ109" s="7">
        <v>163486.27600000001</v>
      </c>
      <c r="BA109" s="7">
        <v>0</v>
      </c>
      <c r="BB109" s="7">
        <v>3971.3649999999998</v>
      </c>
      <c r="BC109" s="7">
        <v>0</v>
      </c>
      <c r="BD109" s="7">
        <v>214705.17</v>
      </c>
      <c r="BE109" s="7">
        <v>1148.6849999999999</v>
      </c>
      <c r="BF109" s="7">
        <v>73856.695000000007</v>
      </c>
      <c r="BG109" s="7">
        <v>0</v>
      </c>
      <c r="BH109" s="7">
        <v>0</v>
      </c>
      <c r="BI109" s="21"/>
    </row>
    <row r="110" spans="1:61" ht="15.75">
      <c r="A110" s="5" t="s">
        <v>210</v>
      </c>
      <c r="B110" s="5" t="s">
        <v>211</v>
      </c>
      <c r="C110" s="7">
        <v>4</v>
      </c>
      <c r="D110" s="7">
        <v>4</v>
      </c>
      <c r="E110" s="7">
        <v>303365.81599999999</v>
      </c>
      <c r="F110" s="7">
        <v>48593.713000000003</v>
      </c>
      <c r="G110" s="7">
        <v>14.5</v>
      </c>
      <c r="H110" s="7">
        <v>0</v>
      </c>
      <c r="I110" s="7">
        <v>1496.0219999999999</v>
      </c>
      <c r="J110" s="7">
        <v>153.81</v>
      </c>
      <c r="K110" s="7">
        <v>0</v>
      </c>
      <c r="L110" s="7">
        <v>674319.60699999996</v>
      </c>
      <c r="M110" s="7">
        <v>22727.091</v>
      </c>
      <c r="N110" s="7">
        <v>0</v>
      </c>
      <c r="O110" s="7">
        <v>1.111</v>
      </c>
      <c r="P110" s="7">
        <v>0.71499999999999997</v>
      </c>
      <c r="Q110" s="7">
        <v>0.95799999999999996</v>
      </c>
      <c r="R110" s="7">
        <v>0</v>
      </c>
      <c r="S110" s="7">
        <v>15706.333000000001</v>
      </c>
      <c r="T110" s="7">
        <v>0</v>
      </c>
      <c r="U110" s="7">
        <v>0</v>
      </c>
      <c r="V110" s="7">
        <v>30.981999999999999</v>
      </c>
      <c r="W110" s="7">
        <v>5897.634</v>
      </c>
      <c r="X110" s="7">
        <v>25975.713</v>
      </c>
      <c r="Y110" s="7">
        <v>156625.81099999999</v>
      </c>
      <c r="Z110" s="7">
        <v>0</v>
      </c>
      <c r="AA110" s="7">
        <v>27384.525000000001</v>
      </c>
      <c r="AB110" s="7">
        <v>75.147999999999996</v>
      </c>
      <c r="AC110" s="7">
        <v>10587.602999999999</v>
      </c>
      <c r="AD110" s="7">
        <v>0</v>
      </c>
      <c r="AE110" s="7">
        <v>451566.64500000002</v>
      </c>
      <c r="AF110" s="7">
        <v>450736.592</v>
      </c>
      <c r="AG110" s="7">
        <v>0</v>
      </c>
      <c r="AH110" s="7">
        <v>1268112.825</v>
      </c>
      <c r="AI110" s="7">
        <v>661421.00399999996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15295.95</v>
      </c>
      <c r="AP110" s="7">
        <v>144184.17499999999</v>
      </c>
      <c r="AQ110" s="7">
        <v>188165.24900000001</v>
      </c>
      <c r="AR110" s="7">
        <v>35805.811000000002</v>
      </c>
      <c r="AS110" s="7">
        <v>146.679</v>
      </c>
      <c r="AT110" s="7">
        <v>0</v>
      </c>
      <c r="AU110" s="7">
        <v>878.50800000000004</v>
      </c>
      <c r="AV110" s="7">
        <v>82526.387000000002</v>
      </c>
      <c r="AW110" s="7">
        <v>205162.39300000001</v>
      </c>
      <c r="AX110" s="7">
        <v>37593.434000000001</v>
      </c>
      <c r="AY110" s="7">
        <v>499.99400000000003</v>
      </c>
      <c r="AZ110" s="7">
        <v>17304.275000000001</v>
      </c>
      <c r="BA110" s="7">
        <v>28683.508000000002</v>
      </c>
      <c r="BB110" s="7">
        <v>7127.7359999999999</v>
      </c>
      <c r="BC110" s="7">
        <v>0</v>
      </c>
      <c r="BD110" s="7">
        <v>22725.561000000002</v>
      </c>
      <c r="BE110" s="7">
        <v>2036.078</v>
      </c>
      <c r="BF110" s="7">
        <v>7817.3940000000002</v>
      </c>
      <c r="BG110" s="7">
        <v>0</v>
      </c>
      <c r="BH110" s="7">
        <v>0</v>
      </c>
      <c r="BI110" s="21"/>
    </row>
    <row r="111" spans="1:61" ht="15.75">
      <c r="A111" s="5" t="s">
        <v>212</v>
      </c>
      <c r="B111" s="5" t="s">
        <v>213</v>
      </c>
      <c r="C111" s="7">
        <v>4</v>
      </c>
      <c r="D111" s="7">
        <v>4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21"/>
    </row>
    <row r="112" spans="1:61" ht="15.75">
      <c r="A112" s="5" t="s">
        <v>214</v>
      </c>
      <c r="B112" s="5" t="s">
        <v>215</v>
      </c>
      <c r="C112" s="7">
        <v>6</v>
      </c>
      <c r="D112" s="7">
        <v>6</v>
      </c>
      <c r="E112" s="7">
        <v>0</v>
      </c>
      <c r="F112" s="7">
        <v>0.17799999999999999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1.4890000000000001</v>
      </c>
      <c r="AF112" s="7">
        <v>0.1</v>
      </c>
      <c r="AG112" s="7">
        <v>0</v>
      </c>
      <c r="AH112" s="7">
        <v>1.242</v>
      </c>
      <c r="AI112" s="7">
        <v>5.1999999999999998E-2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21"/>
    </row>
    <row r="113" spans="1:61" ht="15.75">
      <c r="A113" s="5" t="s">
        <v>216</v>
      </c>
      <c r="B113" s="5" t="s">
        <v>217</v>
      </c>
      <c r="C113" s="7">
        <v>6</v>
      </c>
      <c r="D113" s="7">
        <v>6</v>
      </c>
      <c r="E113" s="7">
        <v>68940.968999999997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160385.51699999999</v>
      </c>
      <c r="M113" s="7">
        <v>32106.616999999998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17038.911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49812.748</v>
      </c>
      <c r="AF113" s="7">
        <v>0</v>
      </c>
      <c r="AG113" s="7">
        <v>0</v>
      </c>
      <c r="AH113" s="7">
        <v>228274.24100000001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21"/>
    </row>
    <row r="114" spans="1:61" ht="15.75">
      <c r="A114" s="5" t="s">
        <v>218</v>
      </c>
      <c r="B114" s="5" t="s">
        <v>219</v>
      </c>
      <c r="C114" s="7">
        <v>4</v>
      </c>
      <c r="D114" s="7">
        <v>4</v>
      </c>
      <c r="E114" s="7">
        <v>42922.06</v>
      </c>
      <c r="F114" s="7">
        <v>7879.3459999999995</v>
      </c>
      <c r="G114" s="7">
        <v>0</v>
      </c>
      <c r="H114" s="7">
        <v>16053.132</v>
      </c>
      <c r="I114" s="7">
        <v>181.07499999999999</v>
      </c>
      <c r="J114" s="7">
        <v>0</v>
      </c>
      <c r="K114" s="7">
        <v>0</v>
      </c>
      <c r="L114" s="7">
        <v>97173.138999999996</v>
      </c>
      <c r="M114" s="7">
        <v>4159.8540000000003</v>
      </c>
      <c r="N114" s="7">
        <v>0</v>
      </c>
      <c r="O114" s="7">
        <v>0</v>
      </c>
      <c r="P114" s="7">
        <v>1.6619999999999999</v>
      </c>
      <c r="Q114" s="7">
        <v>0</v>
      </c>
      <c r="R114" s="7">
        <v>0</v>
      </c>
      <c r="S114" s="7">
        <v>2631.087</v>
      </c>
      <c r="T114" s="7">
        <v>0</v>
      </c>
      <c r="U114" s="7">
        <v>0</v>
      </c>
      <c r="V114" s="7">
        <v>0</v>
      </c>
      <c r="W114" s="7">
        <v>793.42899999999997</v>
      </c>
      <c r="X114" s="7">
        <v>0</v>
      </c>
      <c r="Y114" s="7">
        <v>22397.688999999998</v>
      </c>
      <c r="Z114" s="7">
        <v>0</v>
      </c>
      <c r="AA114" s="7">
        <v>2866.8609999999999</v>
      </c>
      <c r="AB114" s="7">
        <v>0</v>
      </c>
      <c r="AC114" s="7">
        <v>1509.021</v>
      </c>
      <c r="AD114" s="7">
        <v>15046.623</v>
      </c>
      <c r="AE114" s="7">
        <v>65559.781000000003</v>
      </c>
      <c r="AF114" s="7">
        <v>62547.819000000003</v>
      </c>
      <c r="AG114" s="7">
        <v>70060.808999999994</v>
      </c>
      <c r="AH114" s="7">
        <v>166112.63399999999</v>
      </c>
      <c r="AI114" s="7">
        <v>98042.164000000004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2111.9810000000002</v>
      </c>
      <c r="AP114" s="7">
        <v>0</v>
      </c>
      <c r="AQ114" s="7">
        <v>26078.225999999999</v>
      </c>
      <c r="AR114" s="7">
        <v>0</v>
      </c>
      <c r="AS114" s="7">
        <v>24.774000000000001</v>
      </c>
      <c r="AT114" s="7">
        <v>0</v>
      </c>
      <c r="AU114" s="7">
        <v>3153.962</v>
      </c>
      <c r="AV114" s="7">
        <v>0</v>
      </c>
      <c r="AW114" s="7">
        <v>0</v>
      </c>
      <c r="AX114" s="7">
        <v>0</v>
      </c>
      <c r="AY114" s="7">
        <v>1164.703</v>
      </c>
      <c r="AZ114" s="7">
        <v>66383.375</v>
      </c>
      <c r="BA114" s="7">
        <v>0</v>
      </c>
      <c r="BB114" s="7">
        <v>979.17899999999997</v>
      </c>
      <c r="BC114" s="7">
        <v>0</v>
      </c>
      <c r="BD114" s="7">
        <v>52937.624000000003</v>
      </c>
      <c r="BE114" s="7">
        <v>283.21899999999999</v>
      </c>
      <c r="BF114" s="7">
        <v>18210.078000000001</v>
      </c>
      <c r="BG114" s="7">
        <v>0</v>
      </c>
      <c r="BH114" s="7">
        <v>0</v>
      </c>
      <c r="BI114" s="21"/>
    </row>
    <row r="115" spans="1:61" ht="15.75">
      <c r="A115" s="5" t="s">
        <v>220</v>
      </c>
      <c r="B115" s="5" t="s">
        <v>221</v>
      </c>
      <c r="C115" s="7">
        <v>4</v>
      </c>
      <c r="D115" s="7">
        <v>4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266.62400000000002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784133.58700000006</v>
      </c>
      <c r="AL115" s="7">
        <v>397725.94400000002</v>
      </c>
      <c r="AM115" s="7">
        <v>0</v>
      </c>
      <c r="AN115" s="7">
        <v>263529.58500000002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789.88599999999997</v>
      </c>
      <c r="AV115" s="7">
        <v>0</v>
      </c>
      <c r="AW115" s="7">
        <v>0</v>
      </c>
      <c r="AX115" s="7">
        <v>385.87200000000001</v>
      </c>
      <c r="AY115" s="7">
        <v>0</v>
      </c>
      <c r="AZ115" s="7">
        <v>0</v>
      </c>
      <c r="BA115" s="7">
        <v>294.41699999999997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21"/>
    </row>
    <row r="116" spans="1:61" ht="15.75">
      <c r="A116" s="5" t="s">
        <v>222</v>
      </c>
      <c r="B116" s="5" t="s">
        <v>223</v>
      </c>
      <c r="C116" s="7">
        <v>4</v>
      </c>
      <c r="D116" s="7">
        <v>3</v>
      </c>
      <c r="E116" s="7">
        <v>8991.14</v>
      </c>
      <c r="F116" s="7">
        <v>1284.82</v>
      </c>
      <c r="G116" s="7">
        <v>2096.8939999999998</v>
      </c>
      <c r="H116" s="7">
        <v>0</v>
      </c>
      <c r="I116" s="7">
        <v>182.32900000000001</v>
      </c>
      <c r="J116" s="7">
        <v>1186.337</v>
      </c>
      <c r="K116" s="7">
        <v>11349.355</v>
      </c>
      <c r="L116" s="7">
        <v>3015.8679999999999</v>
      </c>
      <c r="M116" s="7">
        <v>4108.9809999999998</v>
      </c>
      <c r="N116" s="7">
        <v>2992.0770000000002</v>
      </c>
      <c r="O116" s="7">
        <v>0</v>
      </c>
      <c r="P116" s="7">
        <v>0.111</v>
      </c>
      <c r="Q116" s="7">
        <v>0</v>
      </c>
      <c r="R116" s="7">
        <v>0</v>
      </c>
      <c r="S116" s="7">
        <v>600.39099999999996</v>
      </c>
      <c r="T116" s="7">
        <v>0</v>
      </c>
      <c r="U116" s="7">
        <v>8992.4210000000003</v>
      </c>
      <c r="V116" s="7">
        <v>308.69</v>
      </c>
      <c r="W116" s="7">
        <v>421.32100000000003</v>
      </c>
      <c r="X116" s="7">
        <v>0</v>
      </c>
      <c r="Y116" s="7">
        <v>1395.902</v>
      </c>
      <c r="Z116" s="7">
        <v>0</v>
      </c>
      <c r="AA116" s="7">
        <v>2461.5390000000002</v>
      </c>
      <c r="AB116" s="7">
        <v>0</v>
      </c>
      <c r="AC116" s="7">
        <v>205.976</v>
      </c>
      <c r="AD116" s="7">
        <v>12108.522000000001</v>
      </c>
      <c r="AE116" s="7">
        <v>1550.2719999999999</v>
      </c>
      <c r="AF116" s="7">
        <v>0</v>
      </c>
      <c r="AG116" s="7">
        <v>50278.307000000001</v>
      </c>
      <c r="AH116" s="7">
        <v>6655.5159999999996</v>
      </c>
      <c r="AI116" s="7">
        <v>0</v>
      </c>
      <c r="AJ116" s="7">
        <v>0</v>
      </c>
      <c r="AK116" s="7">
        <v>0</v>
      </c>
      <c r="AL116" s="7">
        <v>0</v>
      </c>
      <c r="AM116" s="7">
        <v>1984.606</v>
      </c>
      <c r="AN116" s="7">
        <v>0</v>
      </c>
      <c r="AO116" s="7">
        <v>285.16399999999999</v>
      </c>
      <c r="AP116" s="7">
        <v>0</v>
      </c>
      <c r="AQ116" s="7">
        <v>0</v>
      </c>
      <c r="AR116" s="7">
        <v>0</v>
      </c>
      <c r="AS116" s="7">
        <v>53.427999999999997</v>
      </c>
      <c r="AT116" s="7">
        <v>0</v>
      </c>
      <c r="AU116" s="7">
        <v>2488.1999999999998</v>
      </c>
      <c r="AV116" s="7">
        <v>0</v>
      </c>
      <c r="AW116" s="7">
        <v>0</v>
      </c>
      <c r="AX116" s="7">
        <v>0</v>
      </c>
      <c r="AY116" s="7">
        <v>359.67599999999999</v>
      </c>
      <c r="AZ116" s="7">
        <v>0</v>
      </c>
      <c r="BA116" s="7">
        <v>0</v>
      </c>
      <c r="BB116" s="7">
        <v>134.495</v>
      </c>
      <c r="BC116" s="7">
        <v>175.8</v>
      </c>
      <c r="BD116" s="7">
        <v>0</v>
      </c>
      <c r="BE116" s="7">
        <v>39.247999999999998</v>
      </c>
      <c r="BF116" s="7">
        <v>0</v>
      </c>
      <c r="BG116" s="7">
        <v>0</v>
      </c>
      <c r="BH116" s="7">
        <v>59.003999999999998</v>
      </c>
      <c r="BI116" s="21"/>
    </row>
    <row r="117" spans="1:61" ht="15.75">
      <c r="A117" s="5" t="s">
        <v>224</v>
      </c>
      <c r="B117" s="5" t="s">
        <v>225</v>
      </c>
      <c r="C117" s="7">
        <v>4</v>
      </c>
      <c r="D117" s="7">
        <v>3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21"/>
    </row>
    <row r="118" spans="1:61" ht="15.75">
      <c r="A118" s="5" t="s">
        <v>226</v>
      </c>
      <c r="B118" s="5" t="s">
        <v>227</v>
      </c>
      <c r="C118" s="7">
        <v>4</v>
      </c>
      <c r="D118" s="7">
        <v>4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21"/>
    </row>
    <row r="119" spans="1:61" ht="15.75">
      <c r="A119" s="5" t="s">
        <v>228</v>
      </c>
      <c r="B119" s="5" t="s">
        <v>229</v>
      </c>
      <c r="C119" s="7">
        <v>4</v>
      </c>
      <c r="D119" s="7">
        <v>6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21"/>
    </row>
    <row r="120" spans="1:61" ht="15.75">
      <c r="A120" s="5" t="s">
        <v>230</v>
      </c>
      <c r="B120" s="5" t="s">
        <v>231</v>
      </c>
      <c r="C120" s="7">
        <v>4</v>
      </c>
      <c r="D120" s="7">
        <v>4</v>
      </c>
      <c r="E120" s="7">
        <v>545651.19799999997</v>
      </c>
      <c r="F120" s="7">
        <v>79531.021999999997</v>
      </c>
      <c r="G120" s="7">
        <v>0</v>
      </c>
      <c r="H120" s="7">
        <v>0</v>
      </c>
      <c r="I120" s="7">
        <v>2223.9140000000002</v>
      </c>
      <c r="J120" s="7">
        <v>0</v>
      </c>
      <c r="K120" s="7">
        <v>0</v>
      </c>
      <c r="L120" s="7">
        <v>1211260.2390000001</v>
      </c>
      <c r="M120" s="7">
        <v>29577.165000000001</v>
      </c>
      <c r="N120" s="7">
        <v>0</v>
      </c>
      <c r="O120" s="7">
        <v>3226.49</v>
      </c>
      <c r="P120" s="7">
        <v>0</v>
      </c>
      <c r="Q120" s="7">
        <v>738.04200000000003</v>
      </c>
      <c r="R120" s="7">
        <v>0</v>
      </c>
      <c r="S120" s="7">
        <v>25826.948</v>
      </c>
      <c r="T120" s="7">
        <v>0</v>
      </c>
      <c r="U120" s="7">
        <v>0</v>
      </c>
      <c r="V120" s="7">
        <v>0</v>
      </c>
      <c r="W120" s="7">
        <v>9961.8050000000003</v>
      </c>
      <c r="X120" s="7">
        <v>32208.326000000001</v>
      </c>
      <c r="Y120" s="7">
        <v>281105.995</v>
      </c>
      <c r="Z120" s="7">
        <v>32112.5</v>
      </c>
      <c r="AA120" s="7">
        <v>49561.41</v>
      </c>
      <c r="AB120" s="7">
        <v>73521.989000000001</v>
      </c>
      <c r="AC120" s="7">
        <v>18063.906999999999</v>
      </c>
      <c r="AD120" s="7">
        <v>8246.5879999999997</v>
      </c>
      <c r="AE120" s="7">
        <v>830575.15899999999</v>
      </c>
      <c r="AF120" s="7">
        <v>800976.821</v>
      </c>
      <c r="AG120" s="7">
        <v>35996.466999999997</v>
      </c>
      <c r="AH120" s="7">
        <v>2041043.3389999999</v>
      </c>
      <c r="AI120" s="7">
        <v>1163947.2279999999</v>
      </c>
      <c r="AJ120" s="7">
        <v>164138.12</v>
      </c>
      <c r="AK120" s="7">
        <v>1407826.8670000001</v>
      </c>
      <c r="AL120" s="7">
        <v>714073.82700000005</v>
      </c>
      <c r="AM120" s="7">
        <v>0</v>
      </c>
      <c r="AN120" s="7">
        <v>473138.80800000002</v>
      </c>
      <c r="AO120" s="7">
        <v>27498.646000000001</v>
      </c>
      <c r="AP120" s="7">
        <v>0</v>
      </c>
      <c r="AQ120" s="7">
        <v>338729.86</v>
      </c>
      <c r="AR120" s="7">
        <v>0</v>
      </c>
      <c r="AS120" s="7">
        <v>261.20699999999999</v>
      </c>
      <c r="AT120" s="7">
        <v>0</v>
      </c>
      <c r="AU120" s="7">
        <v>1543.0350000000001</v>
      </c>
      <c r="AV120" s="7">
        <v>0</v>
      </c>
      <c r="AW120" s="7">
        <v>0</v>
      </c>
      <c r="AX120" s="7">
        <v>46613.614000000001</v>
      </c>
      <c r="AY120" s="7">
        <v>0</v>
      </c>
      <c r="AZ120" s="7">
        <v>0</v>
      </c>
      <c r="BA120" s="7">
        <v>35565.830999999998</v>
      </c>
      <c r="BB120" s="7">
        <v>12818.29</v>
      </c>
      <c r="BC120" s="7">
        <v>0</v>
      </c>
      <c r="BD120" s="7">
        <v>0</v>
      </c>
      <c r="BE120" s="7">
        <v>3658.192</v>
      </c>
      <c r="BF120" s="7">
        <v>0</v>
      </c>
      <c r="BG120" s="7">
        <v>64677.754999999997</v>
      </c>
      <c r="BH120" s="7">
        <v>0</v>
      </c>
      <c r="BI120" s="21"/>
    </row>
    <row r="121" spans="1:61" ht="15.75">
      <c r="A121" s="5" t="s">
        <v>232</v>
      </c>
      <c r="B121" s="5" t="s">
        <v>233</v>
      </c>
      <c r="C121" s="7">
        <v>4</v>
      </c>
      <c r="D121" s="7">
        <v>3</v>
      </c>
      <c r="E121" s="7">
        <v>5099.6719999999996</v>
      </c>
      <c r="F121" s="7">
        <v>923.69600000000003</v>
      </c>
      <c r="G121" s="7">
        <v>1001.4880000000001</v>
      </c>
      <c r="H121" s="7">
        <v>0</v>
      </c>
      <c r="I121" s="7">
        <v>42.271000000000001</v>
      </c>
      <c r="J121" s="7">
        <v>724.89800000000002</v>
      </c>
      <c r="K121" s="7">
        <v>0</v>
      </c>
      <c r="L121" s="7">
        <v>5534.3519999999999</v>
      </c>
      <c r="M121" s="7">
        <v>652.53099999999995</v>
      </c>
      <c r="N121" s="7">
        <v>0</v>
      </c>
      <c r="O121" s="7">
        <v>0</v>
      </c>
      <c r="P121" s="7">
        <v>2E-3</v>
      </c>
      <c r="Q121" s="7">
        <v>263.303</v>
      </c>
      <c r="R121" s="7">
        <v>353.60300000000001</v>
      </c>
      <c r="S121" s="7">
        <v>391.524</v>
      </c>
      <c r="T121" s="7">
        <v>0</v>
      </c>
      <c r="U121" s="7">
        <v>0</v>
      </c>
      <c r="V121" s="7">
        <v>173.39699999999999</v>
      </c>
      <c r="W121" s="7">
        <v>31.004000000000001</v>
      </c>
      <c r="X121" s="7">
        <v>0</v>
      </c>
      <c r="Y121" s="7">
        <v>1167.7940000000001</v>
      </c>
      <c r="Z121" s="7">
        <v>4100.0810000000001</v>
      </c>
      <c r="AA121" s="7">
        <v>1671.4269999999999</v>
      </c>
      <c r="AB121" s="7">
        <v>0</v>
      </c>
      <c r="AC121" s="7">
        <v>254.959</v>
      </c>
      <c r="AD121" s="7">
        <v>2076.3040000000001</v>
      </c>
      <c r="AE121" s="7">
        <v>11905.156000000001</v>
      </c>
      <c r="AF121" s="7">
        <v>11.025</v>
      </c>
      <c r="AG121" s="7">
        <v>8586.66</v>
      </c>
      <c r="AH121" s="7">
        <v>17971.348999999998</v>
      </c>
      <c r="AI121" s="7">
        <v>8.0000000000000002E-3</v>
      </c>
      <c r="AJ121" s="7">
        <v>19996.634999999998</v>
      </c>
      <c r="AK121" s="7">
        <v>0</v>
      </c>
      <c r="AL121" s="7">
        <v>0</v>
      </c>
      <c r="AM121" s="7">
        <v>0</v>
      </c>
      <c r="AN121" s="7">
        <v>0</v>
      </c>
      <c r="AO121" s="7">
        <v>498.13299999999998</v>
      </c>
      <c r="AP121" s="7">
        <v>0</v>
      </c>
      <c r="AQ121" s="7">
        <v>1.6240000000000001</v>
      </c>
      <c r="AR121" s="7">
        <v>0</v>
      </c>
      <c r="AS121" s="7">
        <v>1.3240000000000001</v>
      </c>
      <c r="AT121" s="7">
        <v>0</v>
      </c>
      <c r="AU121" s="7">
        <v>39.783999999999999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232.18700000000001</v>
      </c>
      <c r="BC121" s="7">
        <v>0</v>
      </c>
      <c r="BD121" s="7">
        <v>0</v>
      </c>
      <c r="BE121" s="7">
        <v>67.519000000000005</v>
      </c>
      <c r="BF121" s="7">
        <v>0</v>
      </c>
      <c r="BG121" s="7">
        <v>11292.726000000001</v>
      </c>
      <c r="BH121" s="7">
        <v>0</v>
      </c>
      <c r="BI121" s="21"/>
    </row>
    <row r="122" spans="1:61" ht="15.75">
      <c r="A122" s="5" t="s">
        <v>234</v>
      </c>
      <c r="B122" s="5" t="s">
        <v>235</v>
      </c>
      <c r="C122" s="7">
        <v>4</v>
      </c>
      <c r="D122" s="7">
        <v>4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21"/>
    </row>
    <row r="123" spans="1:61" ht="15.75">
      <c r="A123" s="5" t="s">
        <v>228</v>
      </c>
      <c r="B123" s="5" t="s">
        <v>236</v>
      </c>
      <c r="C123" s="7">
        <v>4</v>
      </c>
      <c r="D123" s="7">
        <v>6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21"/>
    </row>
    <row r="124" spans="1:61" ht="15.75">
      <c r="A124" s="5" t="s">
        <v>237</v>
      </c>
      <c r="B124" s="5" t="s">
        <v>238</v>
      </c>
      <c r="C124" s="7">
        <v>4</v>
      </c>
      <c r="D124" s="7">
        <v>4</v>
      </c>
      <c r="E124" s="7">
        <v>0</v>
      </c>
      <c r="F124" s="7">
        <v>0</v>
      </c>
      <c r="G124" s="7">
        <v>0</v>
      </c>
      <c r="H124" s="7">
        <v>4492.5739999999996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3.468</v>
      </c>
      <c r="R124" s="7">
        <v>100.366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21"/>
    </row>
    <row r="125" spans="1:61" ht="15.75">
      <c r="A125" s="5" t="s">
        <v>239</v>
      </c>
      <c r="B125" s="5" t="s">
        <v>240</v>
      </c>
      <c r="C125" s="7">
        <v>4</v>
      </c>
      <c r="D125" s="7">
        <v>3</v>
      </c>
      <c r="E125" s="7">
        <v>2162.0520000000001</v>
      </c>
      <c r="F125" s="7">
        <v>1470.876</v>
      </c>
      <c r="G125" s="7">
        <v>107.75</v>
      </c>
      <c r="H125" s="7">
        <v>0</v>
      </c>
      <c r="I125" s="7">
        <v>91.522000000000006</v>
      </c>
      <c r="J125" s="7">
        <v>1142.9639999999999</v>
      </c>
      <c r="K125" s="7">
        <v>0</v>
      </c>
      <c r="L125" s="7">
        <v>2781.74</v>
      </c>
      <c r="M125" s="7">
        <v>171.696</v>
      </c>
      <c r="N125" s="7">
        <v>0</v>
      </c>
      <c r="O125" s="7">
        <v>0</v>
      </c>
      <c r="P125" s="7">
        <v>4.0000000000000001E-3</v>
      </c>
      <c r="Q125" s="7">
        <v>0</v>
      </c>
      <c r="R125" s="7">
        <v>0</v>
      </c>
      <c r="S125" s="7">
        <v>632.78499999999997</v>
      </c>
      <c r="T125" s="7">
        <v>0</v>
      </c>
      <c r="U125" s="7">
        <v>0</v>
      </c>
      <c r="V125" s="7">
        <v>230.22399999999999</v>
      </c>
      <c r="W125" s="7">
        <v>2.1859999999999999</v>
      </c>
      <c r="X125" s="7">
        <v>0</v>
      </c>
      <c r="Y125" s="7">
        <v>87.664000000000001</v>
      </c>
      <c r="Z125" s="7">
        <v>0</v>
      </c>
      <c r="AA125" s="7">
        <v>2968.4569999999999</v>
      </c>
      <c r="AB125" s="7">
        <v>0</v>
      </c>
      <c r="AC125" s="7">
        <v>251.005</v>
      </c>
      <c r="AD125" s="7">
        <v>0</v>
      </c>
      <c r="AE125" s="7">
        <v>960.23</v>
      </c>
      <c r="AF125" s="7">
        <v>27.628</v>
      </c>
      <c r="AG125" s="7">
        <v>0</v>
      </c>
      <c r="AH125" s="7">
        <v>5243.3050000000003</v>
      </c>
      <c r="AI125" s="7">
        <v>2.1000000000000001E-2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741.34299999999996</v>
      </c>
      <c r="AP125" s="7">
        <v>0</v>
      </c>
      <c r="AQ125" s="7">
        <v>4.07</v>
      </c>
      <c r="AR125" s="7">
        <v>0</v>
      </c>
      <c r="AS125" s="7">
        <v>2.2549999999999999</v>
      </c>
      <c r="AT125" s="7">
        <v>0</v>
      </c>
      <c r="AU125" s="7">
        <v>0.26800000000000002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344.96499999999997</v>
      </c>
      <c r="BC125" s="7">
        <v>0</v>
      </c>
      <c r="BD125" s="7">
        <v>0</v>
      </c>
      <c r="BE125" s="7">
        <v>100.586</v>
      </c>
      <c r="BF125" s="7">
        <v>0</v>
      </c>
      <c r="BG125" s="7">
        <v>0</v>
      </c>
      <c r="BH125" s="7">
        <v>0</v>
      </c>
      <c r="BI125" s="21"/>
    </row>
    <row r="126" spans="1:61" ht="15.75">
      <c r="A126" s="5" t="s">
        <v>241</v>
      </c>
      <c r="B126" s="5" t="s">
        <v>242</v>
      </c>
      <c r="C126" s="7">
        <v>2</v>
      </c>
      <c r="D126" s="7">
        <v>2</v>
      </c>
      <c r="E126" s="7">
        <v>107963.83</v>
      </c>
      <c r="F126" s="7">
        <v>10565.444</v>
      </c>
      <c r="G126" s="7">
        <v>10384.766</v>
      </c>
      <c r="H126" s="7">
        <v>0</v>
      </c>
      <c r="I126" s="7">
        <v>1812.261</v>
      </c>
      <c r="J126" s="7">
        <v>7535.4520000000002</v>
      </c>
      <c r="K126" s="7">
        <v>0</v>
      </c>
      <c r="L126" s="7">
        <v>83943.603000000003</v>
      </c>
      <c r="M126" s="7">
        <v>20393.348000000002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3298.8609999999999</v>
      </c>
      <c r="T126" s="7">
        <v>0</v>
      </c>
      <c r="U126" s="7">
        <v>0</v>
      </c>
      <c r="V126" s="7">
        <v>1491.32</v>
      </c>
      <c r="W126" s="7">
        <v>3694.672</v>
      </c>
      <c r="X126" s="7">
        <v>0</v>
      </c>
      <c r="Y126" s="7">
        <v>40310.671999999999</v>
      </c>
      <c r="Z126" s="7">
        <v>0</v>
      </c>
      <c r="AA126" s="7">
        <v>9331.9650000000001</v>
      </c>
      <c r="AB126" s="7">
        <v>0</v>
      </c>
      <c r="AC126" s="7">
        <v>1858.5730000000001</v>
      </c>
      <c r="AD126" s="7">
        <v>0</v>
      </c>
      <c r="AE126" s="7">
        <v>136280.546</v>
      </c>
      <c r="AF126" s="7">
        <v>0</v>
      </c>
      <c r="AG126" s="7">
        <v>0</v>
      </c>
      <c r="AH126" s="7">
        <v>238833.11900000001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1130.9739999999999</v>
      </c>
      <c r="AP126" s="7">
        <v>0</v>
      </c>
      <c r="AQ126" s="7">
        <v>0</v>
      </c>
      <c r="AR126" s="7">
        <v>0</v>
      </c>
      <c r="AS126" s="7">
        <v>4.3890000000000002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560.572</v>
      </c>
      <c r="BC126" s="7">
        <v>0</v>
      </c>
      <c r="BD126" s="7">
        <v>0</v>
      </c>
      <c r="BE126" s="7">
        <v>198.36</v>
      </c>
      <c r="BF126" s="7">
        <v>0</v>
      </c>
      <c r="BG126" s="7">
        <v>0</v>
      </c>
      <c r="BH126" s="7">
        <v>0</v>
      </c>
      <c r="BI126" s="21"/>
    </row>
    <row r="127" spans="1:61" ht="15.75">
      <c r="A127" s="5" t="s">
        <v>243</v>
      </c>
      <c r="B127" s="5" t="s">
        <v>244</v>
      </c>
      <c r="C127" s="7">
        <v>4</v>
      </c>
      <c r="D127" s="7">
        <v>4</v>
      </c>
      <c r="E127" s="7">
        <v>46759.733999999997</v>
      </c>
      <c r="F127" s="7">
        <v>6832.3680000000004</v>
      </c>
      <c r="G127" s="7">
        <v>0</v>
      </c>
      <c r="H127" s="7">
        <v>0</v>
      </c>
      <c r="I127" s="7">
        <v>190.215</v>
      </c>
      <c r="J127" s="7">
        <v>0</v>
      </c>
      <c r="K127" s="7">
        <v>0</v>
      </c>
      <c r="L127" s="7">
        <v>103826.291</v>
      </c>
      <c r="M127" s="7">
        <v>2551.587</v>
      </c>
      <c r="N127" s="7">
        <v>0</v>
      </c>
      <c r="O127" s="7">
        <v>0</v>
      </c>
      <c r="P127" s="7">
        <v>2.4E-2</v>
      </c>
      <c r="Q127" s="7">
        <v>0</v>
      </c>
      <c r="R127" s="7">
        <v>0</v>
      </c>
      <c r="S127" s="7">
        <v>2220.0279999999998</v>
      </c>
      <c r="T127" s="7">
        <v>0</v>
      </c>
      <c r="U127" s="7">
        <v>0</v>
      </c>
      <c r="V127" s="7">
        <v>0</v>
      </c>
      <c r="W127" s="7">
        <v>853.13599999999997</v>
      </c>
      <c r="X127" s="7">
        <v>0</v>
      </c>
      <c r="Y127" s="7">
        <v>24093.669000000002</v>
      </c>
      <c r="Z127" s="7">
        <v>0</v>
      </c>
      <c r="AA127" s="7">
        <v>4232.1949999999997</v>
      </c>
      <c r="AB127" s="7">
        <v>0</v>
      </c>
      <c r="AC127" s="7">
        <v>1548.336</v>
      </c>
      <c r="AD127" s="7">
        <v>0</v>
      </c>
      <c r="AE127" s="7">
        <v>69673.909</v>
      </c>
      <c r="AF127" s="7">
        <v>68619.597999999998</v>
      </c>
      <c r="AG127" s="7">
        <v>0</v>
      </c>
      <c r="AH127" s="7">
        <v>174765.10399999999</v>
      </c>
      <c r="AI127" s="7">
        <v>99815.744000000006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2355.768</v>
      </c>
      <c r="AP127" s="7">
        <v>0</v>
      </c>
      <c r="AQ127" s="7">
        <v>29017.679</v>
      </c>
      <c r="AR127" s="7">
        <v>0</v>
      </c>
      <c r="AS127" s="7">
        <v>22.445</v>
      </c>
      <c r="AT127" s="7">
        <v>0</v>
      </c>
      <c r="AU127" s="7">
        <v>133.06100000000001</v>
      </c>
      <c r="AV127" s="7">
        <v>0</v>
      </c>
      <c r="AW127" s="7">
        <v>0</v>
      </c>
      <c r="AX127" s="7">
        <v>0</v>
      </c>
      <c r="AY127" s="7">
        <v>16.93</v>
      </c>
      <c r="AZ127" s="7">
        <v>585.92399999999998</v>
      </c>
      <c r="BA127" s="7">
        <v>0</v>
      </c>
      <c r="BB127" s="7">
        <v>1098.046</v>
      </c>
      <c r="BC127" s="7">
        <v>0</v>
      </c>
      <c r="BD127" s="7">
        <v>769.48900000000003</v>
      </c>
      <c r="BE127" s="7">
        <v>313.42399999999998</v>
      </c>
      <c r="BF127" s="7">
        <v>264.697</v>
      </c>
      <c r="BG127" s="7">
        <v>0</v>
      </c>
      <c r="BH127" s="7">
        <v>0</v>
      </c>
      <c r="BI127" s="21"/>
    </row>
    <row r="128" spans="1:61" ht="15.75">
      <c r="A128" s="5" t="s">
        <v>245</v>
      </c>
      <c r="B128" s="5" t="s">
        <v>246</v>
      </c>
      <c r="C128" s="7">
        <v>4</v>
      </c>
      <c r="D128" s="7">
        <v>6</v>
      </c>
      <c r="E128" s="7">
        <v>9.2379999999999995</v>
      </c>
      <c r="F128" s="7">
        <v>6.2850000000000001</v>
      </c>
      <c r="G128" s="7">
        <v>0.46</v>
      </c>
      <c r="H128" s="7">
        <v>0</v>
      </c>
      <c r="I128" s="7">
        <v>0.39100000000000001</v>
      </c>
      <c r="J128" s="7">
        <v>4.883</v>
      </c>
      <c r="K128" s="7">
        <v>0</v>
      </c>
      <c r="L128" s="7">
        <v>11.885</v>
      </c>
      <c r="M128" s="7">
        <v>0.73399999999999999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2.7040000000000002</v>
      </c>
      <c r="T128" s="7">
        <v>0</v>
      </c>
      <c r="U128" s="7">
        <v>0</v>
      </c>
      <c r="V128" s="7">
        <v>0.98399999999999999</v>
      </c>
      <c r="W128" s="7">
        <v>8.9999999999999993E-3</v>
      </c>
      <c r="X128" s="7">
        <v>0</v>
      </c>
      <c r="Y128" s="7">
        <v>0.375</v>
      </c>
      <c r="Z128" s="7">
        <v>0</v>
      </c>
      <c r="AA128" s="7">
        <v>12.683</v>
      </c>
      <c r="AB128" s="7">
        <v>0</v>
      </c>
      <c r="AC128" s="7">
        <v>1.0720000000000001</v>
      </c>
      <c r="AD128" s="7">
        <v>0</v>
      </c>
      <c r="AE128" s="7">
        <v>4.1029999999999998</v>
      </c>
      <c r="AF128" s="7">
        <v>0.11799999999999999</v>
      </c>
      <c r="AG128" s="7">
        <v>0</v>
      </c>
      <c r="AH128" s="7">
        <v>22.402999999999999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3.1680000000000001</v>
      </c>
      <c r="AP128" s="7">
        <v>0</v>
      </c>
      <c r="AQ128" s="7">
        <v>1.7000000000000001E-2</v>
      </c>
      <c r="AR128" s="7">
        <v>0</v>
      </c>
      <c r="AS128" s="7">
        <v>0.01</v>
      </c>
      <c r="AT128" s="7">
        <v>0</v>
      </c>
      <c r="AU128" s="7">
        <v>1E-3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1.474</v>
      </c>
      <c r="BC128" s="7">
        <v>0</v>
      </c>
      <c r="BD128" s="7">
        <v>0</v>
      </c>
      <c r="BE128" s="7">
        <v>0.43</v>
      </c>
      <c r="BF128" s="7">
        <v>0</v>
      </c>
      <c r="BG128" s="7">
        <v>0</v>
      </c>
      <c r="BH128" s="7">
        <v>0</v>
      </c>
      <c r="BI128" s="21"/>
    </row>
    <row r="129" spans="1:61" ht="15.75">
      <c r="A129" s="5" t="s">
        <v>247</v>
      </c>
      <c r="B129" s="5" t="s">
        <v>248</v>
      </c>
      <c r="C129" s="7">
        <v>6</v>
      </c>
      <c r="D129" s="7">
        <v>6</v>
      </c>
      <c r="E129" s="7">
        <v>60800.942000000003</v>
      </c>
      <c r="F129" s="7">
        <v>177.47499999999999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82300.764999999999</v>
      </c>
      <c r="M129" s="7">
        <v>13332.966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6844.1419999999998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31077.433000000001</v>
      </c>
      <c r="AF129" s="7">
        <v>282.49700000000001</v>
      </c>
      <c r="AG129" s="7">
        <v>0</v>
      </c>
      <c r="AH129" s="7">
        <v>162112.20800000001</v>
      </c>
      <c r="AI129" s="7">
        <v>815.52200000000005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21"/>
    </row>
    <row r="130" spans="1:61" ht="15.75">
      <c r="A130" s="5" t="s">
        <v>249</v>
      </c>
      <c r="B130" s="5" t="s">
        <v>250</v>
      </c>
      <c r="C130" s="7">
        <v>6</v>
      </c>
      <c r="D130" s="7">
        <v>6</v>
      </c>
      <c r="E130" s="7">
        <v>6705.5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15860.316000000001</v>
      </c>
      <c r="M130" s="7">
        <v>525.46600000000001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1015.737</v>
      </c>
      <c r="AF130" s="7">
        <v>0</v>
      </c>
      <c r="AG130" s="7">
        <v>0</v>
      </c>
      <c r="AH130" s="7">
        <v>6601.9589999999998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21"/>
    </row>
    <row r="131" spans="1:61" ht="15.75">
      <c r="A131" s="5" t="s">
        <v>251</v>
      </c>
      <c r="B131" s="5" t="s">
        <v>252</v>
      </c>
      <c r="C131" s="7">
        <v>6</v>
      </c>
      <c r="D131" s="7">
        <v>6</v>
      </c>
      <c r="E131" s="7">
        <v>18837.798999999999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111534.929</v>
      </c>
      <c r="M131" s="7">
        <v>2454.5250000000001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284.55799999999999</v>
      </c>
      <c r="AB131" s="7">
        <v>0</v>
      </c>
      <c r="AC131" s="7">
        <v>0</v>
      </c>
      <c r="AD131" s="7">
        <v>0</v>
      </c>
      <c r="AE131" s="7">
        <v>22977.351999999999</v>
      </c>
      <c r="AF131" s="7">
        <v>0</v>
      </c>
      <c r="AG131" s="7">
        <v>0</v>
      </c>
      <c r="AH131" s="7">
        <v>150835.38699999999</v>
      </c>
      <c r="AI131" s="7">
        <v>25912.974999999999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21"/>
    </row>
    <row r="132" spans="1:61" ht="15.75">
      <c r="A132" s="5" t="s">
        <v>253</v>
      </c>
      <c r="B132" s="5" t="s">
        <v>254</v>
      </c>
      <c r="C132" s="7">
        <v>6</v>
      </c>
      <c r="D132" s="7">
        <v>6</v>
      </c>
      <c r="E132" s="7">
        <v>285951.36499999999</v>
      </c>
      <c r="F132" s="7">
        <v>13603.993</v>
      </c>
      <c r="G132" s="7">
        <v>12067.326999999999</v>
      </c>
      <c r="H132" s="7">
        <v>3964.7849999999999</v>
      </c>
      <c r="I132" s="7">
        <v>2095.4389999999999</v>
      </c>
      <c r="J132" s="7">
        <v>7691.2049999999999</v>
      </c>
      <c r="K132" s="7">
        <v>0</v>
      </c>
      <c r="L132" s="7">
        <v>325043.34999999998</v>
      </c>
      <c r="M132" s="7">
        <v>69103.327000000005</v>
      </c>
      <c r="N132" s="7">
        <v>0</v>
      </c>
      <c r="O132" s="7">
        <v>0</v>
      </c>
      <c r="P132" s="7">
        <v>274.20400000000001</v>
      </c>
      <c r="Q132" s="7">
        <v>0</v>
      </c>
      <c r="R132" s="7">
        <v>71.698999999999998</v>
      </c>
      <c r="S132" s="7">
        <v>3496.6060000000002</v>
      </c>
      <c r="T132" s="7">
        <v>0</v>
      </c>
      <c r="U132" s="7">
        <v>0</v>
      </c>
      <c r="V132" s="7">
        <v>1348.998</v>
      </c>
      <c r="W132" s="7">
        <v>3675.3029999999999</v>
      </c>
      <c r="X132" s="7">
        <v>0</v>
      </c>
      <c r="Y132" s="7">
        <v>55533.35</v>
      </c>
      <c r="Z132" s="7">
        <v>0</v>
      </c>
      <c r="AA132" s="7">
        <v>12076.344999999999</v>
      </c>
      <c r="AB132" s="7">
        <v>0</v>
      </c>
      <c r="AC132" s="7">
        <v>2068.5830000000001</v>
      </c>
      <c r="AD132" s="7">
        <v>0</v>
      </c>
      <c r="AE132" s="7">
        <v>197477.709</v>
      </c>
      <c r="AF132" s="7">
        <v>11527.924000000001</v>
      </c>
      <c r="AG132" s="7">
        <v>0</v>
      </c>
      <c r="AH132" s="7">
        <v>639375.69499999995</v>
      </c>
      <c r="AI132" s="7">
        <v>14838.83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34.302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21"/>
    </row>
    <row r="133" spans="1:61" ht="15.75">
      <c r="A133" s="5" t="s">
        <v>255</v>
      </c>
      <c r="B133" s="5" t="s">
        <v>256</v>
      </c>
      <c r="C133" s="7">
        <v>6</v>
      </c>
      <c r="D133" s="7">
        <v>6</v>
      </c>
      <c r="E133" s="7">
        <v>19520.695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13400.892</v>
      </c>
      <c r="M133" s="7">
        <v>1807.373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2251.326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10222.356</v>
      </c>
      <c r="AF133" s="7">
        <v>1250.2370000000001</v>
      </c>
      <c r="AG133" s="7">
        <v>0</v>
      </c>
      <c r="AH133" s="7">
        <v>36758.493000000002</v>
      </c>
      <c r="AI133" s="7">
        <v>4127.4319999999998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21"/>
    </row>
    <row r="134" spans="1:61" ht="15.75">
      <c r="A134" s="5" t="s">
        <v>257</v>
      </c>
      <c r="B134" s="5" t="s">
        <v>258</v>
      </c>
      <c r="C134" s="7">
        <v>6</v>
      </c>
      <c r="D134" s="7">
        <v>6</v>
      </c>
      <c r="E134" s="7">
        <v>105105.058</v>
      </c>
      <c r="F134" s="7">
        <v>4797.5150000000003</v>
      </c>
      <c r="G134" s="7">
        <v>4410.8779999999997</v>
      </c>
      <c r="H134" s="7">
        <v>0</v>
      </c>
      <c r="I134" s="7">
        <v>764.89200000000005</v>
      </c>
      <c r="J134" s="7">
        <v>2673.1610000000001</v>
      </c>
      <c r="K134" s="7">
        <v>0</v>
      </c>
      <c r="L134" s="7">
        <v>107831.77800000001</v>
      </c>
      <c r="M134" s="7">
        <v>34617.421999999999</v>
      </c>
      <c r="N134" s="7">
        <v>0</v>
      </c>
      <c r="O134" s="7">
        <v>0</v>
      </c>
      <c r="P134" s="7">
        <v>121.879</v>
      </c>
      <c r="Q134" s="7">
        <v>0</v>
      </c>
      <c r="R134" s="7">
        <v>1.2999999999999999E-2</v>
      </c>
      <c r="S134" s="7">
        <v>0</v>
      </c>
      <c r="T134" s="7">
        <v>0</v>
      </c>
      <c r="U134" s="7">
        <v>0</v>
      </c>
      <c r="V134" s="7">
        <v>489.30799999999999</v>
      </c>
      <c r="W134" s="7">
        <v>1382.8409999999999</v>
      </c>
      <c r="X134" s="7">
        <v>0</v>
      </c>
      <c r="Y134" s="7">
        <v>16979.004000000001</v>
      </c>
      <c r="Z134" s="7">
        <v>0</v>
      </c>
      <c r="AA134" s="7">
        <v>4271.6390000000001</v>
      </c>
      <c r="AB134" s="7">
        <v>0</v>
      </c>
      <c r="AC134" s="7">
        <v>690.51199999999994</v>
      </c>
      <c r="AD134" s="7">
        <v>0</v>
      </c>
      <c r="AE134" s="7">
        <v>89746.373999999996</v>
      </c>
      <c r="AF134" s="7">
        <v>1493.2560000000001</v>
      </c>
      <c r="AG134" s="7">
        <v>0</v>
      </c>
      <c r="AH134" s="7">
        <v>258864.33799999999</v>
      </c>
      <c r="AI134" s="7">
        <v>1994.625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21"/>
    </row>
    <row r="135" spans="1:61" ht="15.75">
      <c r="A135" s="5" t="s">
        <v>259</v>
      </c>
      <c r="B135" s="5" t="s">
        <v>260</v>
      </c>
      <c r="C135" s="7">
        <v>6</v>
      </c>
      <c r="D135" s="7">
        <v>6</v>
      </c>
      <c r="E135" s="7">
        <v>14273.3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37407.504000000001</v>
      </c>
      <c r="M135" s="7">
        <v>2335.6480000000001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4842.8760000000002</v>
      </c>
      <c r="AF135" s="7">
        <v>0</v>
      </c>
      <c r="AG135" s="7">
        <v>0</v>
      </c>
      <c r="AH135" s="7">
        <v>65126.16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21"/>
    </row>
    <row r="136" spans="1:61" ht="15.75">
      <c r="A136" s="5" t="s">
        <v>261</v>
      </c>
      <c r="B136" s="5" t="s">
        <v>262</v>
      </c>
      <c r="C136" s="7">
        <v>6</v>
      </c>
      <c r="D136" s="7">
        <v>6</v>
      </c>
      <c r="E136" s="7">
        <v>935746.12800000003</v>
      </c>
      <c r="F136" s="7">
        <v>15113.665999999999</v>
      </c>
      <c r="G136" s="7">
        <v>16120.669</v>
      </c>
      <c r="H136" s="7">
        <v>567.97299999999996</v>
      </c>
      <c r="I136" s="7">
        <v>3358.2939999999999</v>
      </c>
      <c r="J136" s="7">
        <v>9648.4549999999999</v>
      </c>
      <c r="K136" s="7">
        <v>0</v>
      </c>
      <c r="L136" s="7">
        <v>885974.01800000004</v>
      </c>
      <c r="M136" s="7">
        <v>228401.399</v>
      </c>
      <c r="N136" s="7">
        <v>0</v>
      </c>
      <c r="O136" s="7">
        <v>0</v>
      </c>
      <c r="P136" s="7">
        <v>766.7</v>
      </c>
      <c r="Q136" s="7">
        <v>0</v>
      </c>
      <c r="R136" s="7">
        <v>7.0999999999999994E-2</v>
      </c>
      <c r="S136" s="7">
        <v>0</v>
      </c>
      <c r="T136" s="7">
        <v>0</v>
      </c>
      <c r="U136" s="7">
        <v>0</v>
      </c>
      <c r="V136" s="7">
        <v>1567.473</v>
      </c>
      <c r="W136" s="7">
        <v>4689.5950000000003</v>
      </c>
      <c r="X136" s="7">
        <v>0</v>
      </c>
      <c r="Y136" s="7">
        <v>193893.04399999999</v>
      </c>
      <c r="Z136" s="7">
        <v>0</v>
      </c>
      <c r="AA136" s="7">
        <v>33549.336000000003</v>
      </c>
      <c r="AB136" s="7">
        <v>0</v>
      </c>
      <c r="AC136" s="7">
        <v>2375.7020000000002</v>
      </c>
      <c r="AD136" s="7">
        <v>0</v>
      </c>
      <c r="AE136" s="7">
        <v>639253.97600000002</v>
      </c>
      <c r="AF136" s="7">
        <v>28567.224999999999</v>
      </c>
      <c r="AG136" s="7">
        <v>0</v>
      </c>
      <c r="AH136" s="7">
        <v>2161673.9539999999</v>
      </c>
      <c r="AI136" s="7">
        <v>83038.038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61.534999999999997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21"/>
    </row>
    <row r="137" spans="1:61" ht="15.75">
      <c r="A137" s="5" t="s">
        <v>263</v>
      </c>
      <c r="B137" s="5" t="s">
        <v>264</v>
      </c>
      <c r="C137" s="7">
        <v>4</v>
      </c>
      <c r="D137" s="7">
        <v>4</v>
      </c>
      <c r="E137" s="7">
        <v>3396.096</v>
      </c>
      <c r="F137" s="7">
        <v>558.58500000000004</v>
      </c>
      <c r="G137" s="7">
        <v>372.613</v>
      </c>
      <c r="H137" s="7">
        <v>54.518000000000001</v>
      </c>
      <c r="I137" s="7">
        <v>39.988999999999997</v>
      </c>
      <c r="J137" s="7">
        <v>210.73099999999999</v>
      </c>
      <c r="K137" s="7">
        <v>0</v>
      </c>
      <c r="L137" s="7">
        <v>4607.326</v>
      </c>
      <c r="M137" s="7">
        <v>904.41399999999999</v>
      </c>
      <c r="N137" s="7">
        <v>0</v>
      </c>
      <c r="O137" s="7">
        <v>0</v>
      </c>
      <c r="P137" s="7">
        <v>0.09</v>
      </c>
      <c r="Q137" s="7">
        <v>0</v>
      </c>
      <c r="R137" s="7">
        <v>0</v>
      </c>
      <c r="S137" s="7">
        <v>217.00700000000001</v>
      </c>
      <c r="T137" s="7">
        <v>0</v>
      </c>
      <c r="U137" s="7">
        <v>0</v>
      </c>
      <c r="V137" s="7">
        <v>54.872999999999998</v>
      </c>
      <c r="W137" s="7">
        <v>108.09</v>
      </c>
      <c r="X137" s="7">
        <v>0</v>
      </c>
      <c r="Y137" s="7">
        <v>1186.374</v>
      </c>
      <c r="Z137" s="7">
        <v>0</v>
      </c>
      <c r="AA137" s="7">
        <v>557.596</v>
      </c>
      <c r="AB137" s="7">
        <v>0</v>
      </c>
      <c r="AC137" s="7">
        <v>99.846000000000004</v>
      </c>
      <c r="AD137" s="7">
        <v>0</v>
      </c>
      <c r="AE137" s="7">
        <v>3021.0659999999998</v>
      </c>
      <c r="AF137" s="7">
        <v>2622.17</v>
      </c>
      <c r="AG137" s="7">
        <v>0</v>
      </c>
      <c r="AH137" s="7">
        <v>8129.5940000000001</v>
      </c>
      <c r="AI137" s="7">
        <v>4112.7020000000002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139.185</v>
      </c>
      <c r="AP137" s="7">
        <v>0</v>
      </c>
      <c r="AQ137" s="7">
        <v>1092.7170000000001</v>
      </c>
      <c r="AR137" s="7">
        <v>0</v>
      </c>
      <c r="AS137" s="7">
        <v>1.998</v>
      </c>
      <c r="AT137" s="7">
        <v>0</v>
      </c>
      <c r="AU137" s="7">
        <v>30.983000000000001</v>
      </c>
      <c r="AV137" s="7">
        <v>0</v>
      </c>
      <c r="AW137" s="7">
        <v>0</v>
      </c>
      <c r="AX137" s="7">
        <v>0</v>
      </c>
      <c r="AY137" s="7">
        <v>112.735</v>
      </c>
      <c r="AZ137" s="7">
        <v>1689.01</v>
      </c>
      <c r="BA137" s="7">
        <v>0</v>
      </c>
      <c r="BB137" s="7">
        <v>64.933000000000007</v>
      </c>
      <c r="BC137" s="7">
        <v>31.248999999999999</v>
      </c>
      <c r="BD137" s="7">
        <v>2218.165</v>
      </c>
      <c r="BE137" s="7">
        <v>18.841000000000001</v>
      </c>
      <c r="BF137" s="7">
        <v>763.02800000000002</v>
      </c>
      <c r="BG137" s="7">
        <v>0</v>
      </c>
      <c r="BH137" s="7">
        <v>10.49</v>
      </c>
      <c r="BI137" s="21"/>
    </row>
    <row r="138" spans="1:61" ht="15.75">
      <c r="A138" s="5" t="s">
        <v>265</v>
      </c>
      <c r="B138" s="5" t="s">
        <v>266</v>
      </c>
      <c r="C138" s="7">
        <v>6</v>
      </c>
      <c r="D138" s="7">
        <v>6</v>
      </c>
      <c r="E138" s="7">
        <v>3734.1729999999998</v>
      </c>
      <c r="F138" s="7">
        <v>0</v>
      </c>
      <c r="G138" s="7">
        <v>0</v>
      </c>
      <c r="H138" s="7">
        <v>1.0999999999999999E-2</v>
      </c>
      <c r="I138" s="7">
        <v>0</v>
      </c>
      <c r="J138" s="7">
        <v>0</v>
      </c>
      <c r="K138" s="7">
        <v>0</v>
      </c>
      <c r="L138" s="7">
        <v>6048.4849999999997</v>
      </c>
      <c r="M138" s="7">
        <v>1169.5260000000001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1004.4640000000001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4276.0330000000004</v>
      </c>
      <c r="AF138" s="7">
        <v>6.0000000000000001E-3</v>
      </c>
      <c r="AG138" s="7">
        <v>0</v>
      </c>
      <c r="AH138" s="7">
        <v>13921.458000000001</v>
      </c>
      <c r="AI138" s="7">
        <v>8.9999999999999993E-3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21"/>
    </row>
    <row r="139" spans="1:61" ht="15.75">
      <c r="A139" s="5" t="s">
        <v>267</v>
      </c>
      <c r="B139" s="5" t="s">
        <v>268</v>
      </c>
      <c r="C139" s="7">
        <v>4</v>
      </c>
      <c r="D139" s="7">
        <v>4</v>
      </c>
      <c r="E139" s="7">
        <v>0.02</v>
      </c>
      <c r="F139" s="7">
        <v>3.0000000000000001E-3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4.4999999999999998E-2</v>
      </c>
      <c r="M139" s="7">
        <v>1E-3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0.01</v>
      </c>
      <c r="Z139" s="7">
        <v>0</v>
      </c>
      <c r="AA139" s="7">
        <v>2E-3</v>
      </c>
      <c r="AB139" s="7">
        <v>0</v>
      </c>
      <c r="AC139" s="7">
        <v>0</v>
      </c>
      <c r="AD139" s="7">
        <v>0</v>
      </c>
      <c r="AE139" s="7">
        <v>0.03</v>
      </c>
      <c r="AF139" s="7">
        <v>0.03</v>
      </c>
      <c r="AG139" s="7">
        <v>0</v>
      </c>
      <c r="AH139" s="7">
        <v>7.5999999999999998E-2</v>
      </c>
      <c r="AI139" s="7">
        <v>4.2999999999999997E-2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1E-3</v>
      </c>
      <c r="AP139" s="7">
        <v>0</v>
      </c>
      <c r="AQ139" s="7">
        <v>1.2E-2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21"/>
    </row>
    <row r="140" spans="1:61" ht="15.75">
      <c r="A140" s="5" t="s">
        <v>269</v>
      </c>
      <c r="B140" s="5" t="s">
        <v>270</v>
      </c>
      <c r="C140" s="7">
        <v>6</v>
      </c>
      <c r="D140" s="7">
        <v>6</v>
      </c>
      <c r="E140" s="7">
        <v>1333.568</v>
      </c>
      <c r="F140" s="7">
        <v>11.263999999999999</v>
      </c>
      <c r="G140" s="7">
        <v>15.861000000000001</v>
      </c>
      <c r="H140" s="7">
        <v>0</v>
      </c>
      <c r="I140" s="7">
        <v>2.7040000000000002</v>
      </c>
      <c r="J140" s="7">
        <v>9.6050000000000004</v>
      </c>
      <c r="K140" s="7">
        <v>0</v>
      </c>
      <c r="L140" s="7">
        <v>1991.8409999999999</v>
      </c>
      <c r="M140" s="7">
        <v>439.17099999999999</v>
      </c>
      <c r="N140" s="7">
        <v>0</v>
      </c>
      <c r="O140" s="7">
        <v>0</v>
      </c>
      <c r="P140" s="7">
        <v>0.48599999999999999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1.63</v>
      </c>
      <c r="W140" s="7">
        <v>4.7850000000000001</v>
      </c>
      <c r="X140" s="7">
        <v>0</v>
      </c>
      <c r="Y140" s="7">
        <v>401.12400000000002</v>
      </c>
      <c r="Z140" s="7">
        <v>0</v>
      </c>
      <c r="AA140" s="7">
        <v>13.003</v>
      </c>
      <c r="AB140" s="7">
        <v>0</v>
      </c>
      <c r="AC140" s="7">
        <v>2.0870000000000002</v>
      </c>
      <c r="AD140" s="7">
        <v>0</v>
      </c>
      <c r="AE140" s="7">
        <v>1566.2159999999999</v>
      </c>
      <c r="AF140" s="7">
        <v>0</v>
      </c>
      <c r="AG140" s="7">
        <v>0</v>
      </c>
      <c r="AH140" s="7">
        <v>4216.183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21"/>
    </row>
    <row r="141" spans="1:61" ht="15.75">
      <c r="A141" s="5" t="s">
        <v>271</v>
      </c>
      <c r="B141" s="5" t="s">
        <v>272</v>
      </c>
      <c r="C141" s="7">
        <v>4</v>
      </c>
      <c r="D141" s="7">
        <v>4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21"/>
    </row>
    <row r="142" spans="1:61" ht="15.75">
      <c r="A142" s="5" t="s">
        <v>273</v>
      </c>
      <c r="B142" s="5" t="s">
        <v>274</v>
      </c>
      <c r="C142" s="7">
        <v>6</v>
      </c>
      <c r="D142" s="7">
        <v>6</v>
      </c>
      <c r="E142" s="7">
        <v>-2426.7950000000001</v>
      </c>
      <c r="F142" s="7">
        <v>-416.93599999999998</v>
      </c>
      <c r="G142" s="7">
        <v>0</v>
      </c>
      <c r="H142" s="7">
        <v>0</v>
      </c>
      <c r="I142" s="7">
        <v>-9.5830000000000002</v>
      </c>
      <c r="J142" s="7">
        <v>0</v>
      </c>
      <c r="K142" s="7">
        <v>0</v>
      </c>
      <c r="L142" s="7">
        <v>-5141.91</v>
      </c>
      <c r="M142" s="7">
        <v>-220.12</v>
      </c>
      <c r="N142" s="7">
        <v>0</v>
      </c>
      <c r="O142" s="7">
        <v>-37.716000000000001</v>
      </c>
      <c r="P142" s="7">
        <v>-8.7999999999999995E-2</v>
      </c>
      <c r="Q142" s="7">
        <v>-32.505000000000003</v>
      </c>
      <c r="R142" s="7">
        <v>0</v>
      </c>
      <c r="S142" s="7">
        <v>-139.22399999999999</v>
      </c>
      <c r="T142" s="7">
        <v>0</v>
      </c>
      <c r="U142" s="7">
        <v>0</v>
      </c>
      <c r="V142" s="7">
        <v>0</v>
      </c>
      <c r="W142" s="7">
        <v>-41.984999999999999</v>
      </c>
      <c r="X142" s="7">
        <v>0</v>
      </c>
      <c r="Y142" s="7">
        <v>-1185.173</v>
      </c>
      <c r="Z142" s="7">
        <v>0</v>
      </c>
      <c r="AA142" s="7">
        <v>-151.69900000000001</v>
      </c>
      <c r="AB142" s="7">
        <v>-2550.011</v>
      </c>
      <c r="AC142" s="7">
        <v>-79.847999999999999</v>
      </c>
      <c r="AD142" s="7">
        <v>0</v>
      </c>
      <c r="AE142" s="7">
        <v>-3791.319</v>
      </c>
      <c r="AF142" s="7">
        <v>-3309.7159999999999</v>
      </c>
      <c r="AG142" s="7">
        <v>0</v>
      </c>
      <c r="AH142" s="7">
        <v>-8789.8410000000003</v>
      </c>
      <c r="AI142" s="7">
        <v>-5187.8940000000002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-111.755</v>
      </c>
      <c r="AP142" s="7">
        <v>0</v>
      </c>
      <c r="AQ142" s="7">
        <v>-1379.9269999999999</v>
      </c>
      <c r="AR142" s="7">
        <v>0</v>
      </c>
      <c r="AS142" s="7">
        <v>-1.3109999999999999</v>
      </c>
      <c r="AT142" s="7">
        <v>0</v>
      </c>
      <c r="AU142" s="7">
        <v>-9.4510000000000005</v>
      </c>
      <c r="AV142" s="7">
        <v>0</v>
      </c>
      <c r="AW142" s="7">
        <v>0</v>
      </c>
      <c r="AX142" s="7">
        <v>0</v>
      </c>
      <c r="AY142" s="7">
        <v>-61.628999999999998</v>
      </c>
      <c r="AZ142" s="7">
        <v>-643.83299999999997</v>
      </c>
      <c r="BA142" s="7">
        <v>0</v>
      </c>
      <c r="BB142" s="7">
        <v>-51.814</v>
      </c>
      <c r="BC142" s="7">
        <v>0</v>
      </c>
      <c r="BD142" s="7">
        <v>-845.53800000000001</v>
      </c>
      <c r="BE142" s="7">
        <v>-14.986000000000001</v>
      </c>
      <c r="BF142" s="7">
        <v>-290.858</v>
      </c>
      <c r="BG142" s="7">
        <v>0</v>
      </c>
      <c r="BH142" s="7">
        <v>0</v>
      </c>
      <c r="BI142" s="21"/>
    </row>
    <row r="143" spans="1:61" ht="15.75">
      <c r="A143" s="5" t="s">
        <v>275</v>
      </c>
      <c r="B143" s="5" t="s">
        <v>276</v>
      </c>
      <c r="C143" s="7">
        <v>6</v>
      </c>
      <c r="D143" s="7">
        <v>6</v>
      </c>
      <c r="E143" s="7">
        <v>-40577.256000000001</v>
      </c>
      <c r="F143" s="7">
        <v>394.49</v>
      </c>
      <c r="G143" s="7">
        <v>266.84300000000002</v>
      </c>
      <c r="H143" s="7">
        <v>0</v>
      </c>
      <c r="I143" s="7">
        <v>58.786999999999999</v>
      </c>
      <c r="J143" s="7">
        <v>66.117000000000004</v>
      </c>
      <c r="K143" s="7">
        <v>0</v>
      </c>
      <c r="L143" s="7">
        <v>-39907.565000000002</v>
      </c>
      <c r="M143" s="7">
        <v>-3098.1640000000002</v>
      </c>
      <c r="N143" s="7">
        <v>0</v>
      </c>
      <c r="O143" s="7">
        <v>40.527999999999999</v>
      </c>
      <c r="P143" s="7">
        <v>12.186</v>
      </c>
      <c r="Q143" s="7">
        <v>36.375999999999998</v>
      </c>
      <c r="R143" s="7">
        <v>38.710999999999999</v>
      </c>
      <c r="S143" s="7">
        <v>-118.462</v>
      </c>
      <c r="T143" s="7">
        <v>0</v>
      </c>
      <c r="U143" s="7">
        <v>0</v>
      </c>
      <c r="V143" s="7">
        <v>-116.801</v>
      </c>
      <c r="W143" s="7">
        <v>301.517</v>
      </c>
      <c r="X143" s="7">
        <v>3660.7890000000002</v>
      </c>
      <c r="Y143" s="7">
        <v>-4455.9960000000001</v>
      </c>
      <c r="Z143" s="7">
        <v>743.298</v>
      </c>
      <c r="AA143" s="7">
        <v>-1050.578</v>
      </c>
      <c r="AB143" s="7">
        <v>824.47</v>
      </c>
      <c r="AC143" s="7">
        <v>-237.48500000000001</v>
      </c>
      <c r="AD143" s="7">
        <v>146.53299999999999</v>
      </c>
      <c r="AE143" s="7">
        <v>-16227.502</v>
      </c>
      <c r="AF143" s="7">
        <v>1518.8689999999999</v>
      </c>
      <c r="AG143" s="7">
        <v>606.38900000000001</v>
      </c>
      <c r="AH143" s="7">
        <v>-47662.337</v>
      </c>
      <c r="AI143" s="7">
        <v>2956.9720000000002</v>
      </c>
      <c r="AJ143" s="7">
        <v>3664.808</v>
      </c>
      <c r="AK143" s="7">
        <v>166706.149</v>
      </c>
      <c r="AL143" s="7">
        <v>84556.205000000002</v>
      </c>
      <c r="AM143" s="7">
        <v>0</v>
      </c>
      <c r="AN143" s="7">
        <v>56026.171000000002</v>
      </c>
      <c r="AO143" s="7">
        <v>-366.601</v>
      </c>
      <c r="AP143" s="7">
        <v>0</v>
      </c>
      <c r="AQ143" s="7">
        <v>756.49800000000005</v>
      </c>
      <c r="AR143" s="7">
        <v>0</v>
      </c>
      <c r="AS143" s="7">
        <v>8.3620000000000001</v>
      </c>
      <c r="AT143" s="7">
        <v>0</v>
      </c>
      <c r="AU143" s="7">
        <v>2.6219999999999999</v>
      </c>
      <c r="AV143" s="7">
        <v>0</v>
      </c>
      <c r="AW143" s="7">
        <v>0</v>
      </c>
      <c r="AX143" s="7">
        <v>5298.0910000000003</v>
      </c>
      <c r="AY143" s="7">
        <v>219.10300000000001</v>
      </c>
      <c r="AZ143" s="7">
        <v>-450.24099999999999</v>
      </c>
      <c r="BA143" s="7">
        <v>4061.3890000000001</v>
      </c>
      <c r="BB143" s="7">
        <v>-129.62200000000001</v>
      </c>
      <c r="BC143" s="7">
        <v>119.31100000000001</v>
      </c>
      <c r="BD143" s="7">
        <v>1171.0060000000001</v>
      </c>
      <c r="BE143" s="7">
        <v>-40.624000000000002</v>
      </c>
      <c r="BF143" s="7">
        <v>128.50299999999999</v>
      </c>
      <c r="BG143" s="7">
        <v>2045.338</v>
      </c>
      <c r="BH143" s="7">
        <v>49.02</v>
      </c>
      <c r="BI143" s="21"/>
    </row>
    <row r="144" spans="1:61" ht="15.75">
      <c r="A144" s="5" t="s">
        <v>277</v>
      </c>
      <c r="B144" s="5" t="s">
        <v>278</v>
      </c>
      <c r="C144" s="7">
        <v>6</v>
      </c>
      <c r="D144" s="7">
        <v>6</v>
      </c>
      <c r="E144" s="7">
        <v>2260.1469999999999</v>
      </c>
      <c r="F144" s="7">
        <v>-262.012</v>
      </c>
      <c r="G144" s="7">
        <v>378.303</v>
      </c>
      <c r="H144" s="7">
        <v>0</v>
      </c>
      <c r="I144" s="7">
        <v>113.089</v>
      </c>
      <c r="J144" s="7">
        <v>458.904</v>
      </c>
      <c r="K144" s="7">
        <v>0</v>
      </c>
      <c r="L144" s="7">
        <v>-7402.5709999999999</v>
      </c>
      <c r="M144" s="7">
        <v>1365.2819999999999</v>
      </c>
      <c r="N144" s="7">
        <v>0</v>
      </c>
      <c r="O144" s="7">
        <v>0</v>
      </c>
      <c r="P144" s="7">
        <v>7.5629999999999997</v>
      </c>
      <c r="Q144" s="7">
        <v>0</v>
      </c>
      <c r="R144" s="7">
        <v>5.0000000000000001E-3</v>
      </c>
      <c r="S144" s="7">
        <v>-78.415999999999997</v>
      </c>
      <c r="T144" s="7">
        <v>0</v>
      </c>
      <c r="U144" s="7">
        <v>0</v>
      </c>
      <c r="V144" s="7">
        <v>124.81100000000001</v>
      </c>
      <c r="W144" s="7">
        <v>43.576000000000001</v>
      </c>
      <c r="X144" s="7">
        <v>0</v>
      </c>
      <c r="Y144" s="7">
        <v>-1636.34</v>
      </c>
      <c r="Z144" s="7">
        <v>0</v>
      </c>
      <c r="AA144" s="7">
        <v>726.779</v>
      </c>
      <c r="AB144" s="7">
        <v>0</v>
      </c>
      <c r="AC144" s="7">
        <v>-45.167000000000002</v>
      </c>
      <c r="AD144" s="7">
        <v>0</v>
      </c>
      <c r="AE144" s="7">
        <v>-3094.2429999999999</v>
      </c>
      <c r="AF144" s="7">
        <v>-9584.3379999999997</v>
      </c>
      <c r="AG144" s="7">
        <v>0</v>
      </c>
      <c r="AH144" s="7">
        <v>-7402.933</v>
      </c>
      <c r="AI144" s="7">
        <v>-13975.45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-127.524</v>
      </c>
      <c r="AP144" s="7">
        <v>0</v>
      </c>
      <c r="AQ144" s="7">
        <v>-4092.152</v>
      </c>
      <c r="AR144" s="7">
        <v>0</v>
      </c>
      <c r="AS144" s="7">
        <v>-1.64</v>
      </c>
      <c r="AT144" s="7">
        <v>0</v>
      </c>
      <c r="AU144" s="7">
        <v>-16.756</v>
      </c>
      <c r="AV144" s="7">
        <v>0</v>
      </c>
      <c r="AW144" s="7">
        <v>0</v>
      </c>
      <c r="AX144" s="7">
        <v>0</v>
      </c>
      <c r="AY144" s="7">
        <v>-0.45500000000000002</v>
      </c>
      <c r="AZ144" s="7">
        <v>8.3460000000000001</v>
      </c>
      <c r="BA144" s="7">
        <v>0</v>
      </c>
      <c r="BB144" s="7">
        <v>-54.822000000000003</v>
      </c>
      <c r="BC144" s="7">
        <v>0.159</v>
      </c>
      <c r="BD144" s="7">
        <v>9.7110000000000003</v>
      </c>
      <c r="BE144" s="7">
        <v>-14.77</v>
      </c>
      <c r="BF144" s="7">
        <v>3.47</v>
      </c>
      <c r="BG144" s="7">
        <v>0</v>
      </c>
      <c r="BH144" s="7">
        <v>-8.8999999999999996E-2</v>
      </c>
      <c r="BI144" s="21"/>
    </row>
    <row r="145" spans="1:61" ht="15.75">
      <c r="A145" s="5" t="s">
        <v>279</v>
      </c>
      <c r="B145" s="5" t="s">
        <v>280</v>
      </c>
      <c r="C145" s="7">
        <v>6</v>
      </c>
      <c r="D145" s="7">
        <v>6</v>
      </c>
      <c r="E145" s="7">
        <v>2233.223</v>
      </c>
      <c r="F145" s="7">
        <v>163.697</v>
      </c>
      <c r="G145" s="7">
        <v>377.84699999999998</v>
      </c>
      <c r="H145" s="7">
        <v>0</v>
      </c>
      <c r="I145" s="7">
        <v>48.529000000000003</v>
      </c>
      <c r="J145" s="7">
        <v>227.501</v>
      </c>
      <c r="K145" s="7">
        <v>0</v>
      </c>
      <c r="L145" s="7">
        <v>790.77</v>
      </c>
      <c r="M145" s="7">
        <v>545.23199999999997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50.68</v>
      </c>
      <c r="T145" s="7">
        <v>0</v>
      </c>
      <c r="U145" s="7">
        <v>0</v>
      </c>
      <c r="V145" s="7">
        <v>34.744</v>
      </c>
      <c r="W145" s="7">
        <v>51.551000000000002</v>
      </c>
      <c r="X145" s="7">
        <v>0</v>
      </c>
      <c r="Y145" s="7">
        <v>487.55900000000003</v>
      </c>
      <c r="Z145" s="7">
        <v>0</v>
      </c>
      <c r="AA145" s="7">
        <v>508.49400000000003</v>
      </c>
      <c r="AB145" s="7">
        <v>0</v>
      </c>
      <c r="AC145" s="7">
        <v>21.977</v>
      </c>
      <c r="AD145" s="7">
        <v>13.416</v>
      </c>
      <c r="AE145" s="7">
        <v>1421.528</v>
      </c>
      <c r="AF145" s="7">
        <v>0</v>
      </c>
      <c r="AG145" s="7">
        <v>61.067999999999998</v>
      </c>
      <c r="AH145" s="7">
        <v>2729.549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38.107999999999997</v>
      </c>
      <c r="AP145" s="7">
        <v>0</v>
      </c>
      <c r="AQ145" s="7">
        <v>0</v>
      </c>
      <c r="AR145" s="7">
        <v>0</v>
      </c>
      <c r="AS145" s="7">
        <v>1.3839999999999999</v>
      </c>
      <c r="AT145" s="7">
        <v>0</v>
      </c>
      <c r="AU145" s="7">
        <v>23.863</v>
      </c>
      <c r="AV145" s="7">
        <v>0</v>
      </c>
      <c r="AW145" s="7">
        <v>0</v>
      </c>
      <c r="AX145" s="7">
        <v>0</v>
      </c>
      <c r="AY145" s="7">
        <v>36.51</v>
      </c>
      <c r="AZ145" s="7">
        <v>0</v>
      </c>
      <c r="BA145" s="7">
        <v>0</v>
      </c>
      <c r="BB145" s="7">
        <v>19.119</v>
      </c>
      <c r="BC145" s="7">
        <v>14.984999999999999</v>
      </c>
      <c r="BD145" s="7">
        <v>0</v>
      </c>
      <c r="BE145" s="7">
        <v>5.0919999999999996</v>
      </c>
      <c r="BF145" s="7">
        <v>0</v>
      </c>
      <c r="BG145" s="7">
        <v>0</v>
      </c>
      <c r="BH145" s="7">
        <v>4.806</v>
      </c>
      <c r="BI145" s="21"/>
    </row>
    <row r="146" spans="1:61" ht="15.75">
      <c r="A146" s="5" t="s">
        <v>281</v>
      </c>
      <c r="B146" s="5" t="s">
        <v>282</v>
      </c>
      <c r="C146" s="7">
        <v>6</v>
      </c>
      <c r="D146" s="7">
        <v>6</v>
      </c>
      <c r="E146" s="7">
        <v>54.792000000000002</v>
      </c>
      <c r="F146" s="7">
        <v>4.0339999999999998</v>
      </c>
      <c r="G146" s="7">
        <v>337.98700000000002</v>
      </c>
      <c r="H146" s="7">
        <v>0</v>
      </c>
      <c r="I146" s="7">
        <v>1.1879999999999999</v>
      </c>
      <c r="J146" s="7">
        <v>257.81299999999999</v>
      </c>
      <c r="K146" s="7">
        <v>0</v>
      </c>
      <c r="L146" s="7">
        <v>154.197</v>
      </c>
      <c r="M146" s="7">
        <v>253.63800000000001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1.248</v>
      </c>
      <c r="T146" s="7">
        <v>0</v>
      </c>
      <c r="U146" s="7">
        <v>0</v>
      </c>
      <c r="V146" s="7">
        <v>0.85099999999999998</v>
      </c>
      <c r="W146" s="7">
        <v>1.2729999999999999</v>
      </c>
      <c r="X146" s="7">
        <v>0</v>
      </c>
      <c r="Y146" s="7">
        <v>12.071999999999999</v>
      </c>
      <c r="Z146" s="7">
        <v>0</v>
      </c>
      <c r="AA146" s="7">
        <v>12.374000000000001</v>
      </c>
      <c r="AB146" s="7">
        <v>0</v>
      </c>
      <c r="AC146" s="7">
        <v>0.54400000000000004</v>
      </c>
      <c r="AD146" s="7">
        <v>0.32500000000000001</v>
      </c>
      <c r="AE146" s="7">
        <v>184.761</v>
      </c>
      <c r="AF146" s="7">
        <v>0</v>
      </c>
      <c r="AG146" s="7">
        <v>1.478</v>
      </c>
      <c r="AH146" s="7">
        <v>67.671999999999997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0.93</v>
      </c>
      <c r="AP146" s="7">
        <v>0</v>
      </c>
      <c r="AQ146" s="7">
        <v>0</v>
      </c>
      <c r="AR146" s="7">
        <v>0</v>
      </c>
      <c r="AS146" s="7">
        <v>3.4000000000000002E-2</v>
      </c>
      <c r="AT146" s="7">
        <v>0</v>
      </c>
      <c r="AU146" s="7">
        <v>0.57799999999999996</v>
      </c>
      <c r="AV146" s="7">
        <v>0</v>
      </c>
      <c r="AW146" s="7">
        <v>0</v>
      </c>
      <c r="AX146" s="7">
        <v>0</v>
      </c>
      <c r="AY146" s="7">
        <v>0.88400000000000001</v>
      </c>
      <c r="AZ146" s="7">
        <v>0</v>
      </c>
      <c r="BA146" s="7">
        <v>0</v>
      </c>
      <c r="BB146" s="7">
        <v>0.46600000000000003</v>
      </c>
      <c r="BC146" s="7">
        <v>0.36299999999999999</v>
      </c>
      <c r="BD146" s="7">
        <v>0</v>
      </c>
      <c r="BE146" s="7">
        <v>0.124</v>
      </c>
      <c r="BF146" s="7">
        <v>0</v>
      </c>
      <c r="BG146" s="7">
        <v>0</v>
      </c>
      <c r="BH146" s="7">
        <v>0.11700000000000001</v>
      </c>
      <c r="BI146" s="21"/>
    </row>
    <row r="147" spans="1:61" ht="15.75">
      <c r="A147" s="5" t="s">
        <v>283</v>
      </c>
      <c r="B147" s="5" t="s">
        <v>284</v>
      </c>
      <c r="C147" s="7">
        <v>4</v>
      </c>
      <c r="D147" s="7">
        <v>4</v>
      </c>
      <c r="E147" s="7">
        <v>1115.7750000000001</v>
      </c>
      <c r="F147" s="7">
        <v>1055.277</v>
      </c>
      <c r="G147" s="7">
        <v>-2280.8850000000002</v>
      </c>
      <c r="H147" s="7">
        <v>0</v>
      </c>
      <c r="I147" s="7">
        <v>-237.511</v>
      </c>
      <c r="J147" s="7">
        <v>-1380.25</v>
      </c>
      <c r="K147" s="7">
        <v>0</v>
      </c>
      <c r="L147" s="7">
        <v>26521.824000000001</v>
      </c>
      <c r="M147" s="7">
        <v>-1458.201</v>
      </c>
      <c r="N147" s="7">
        <v>0</v>
      </c>
      <c r="O147" s="7">
        <v>34.631</v>
      </c>
      <c r="P147" s="7">
        <v>0</v>
      </c>
      <c r="Q147" s="7">
        <v>11.340999999999999</v>
      </c>
      <c r="R147" s="7">
        <v>0</v>
      </c>
      <c r="S147" s="7">
        <v>358.02699999999999</v>
      </c>
      <c r="T147" s="7">
        <v>0</v>
      </c>
      <c r="U147" s="7">
        <v>0</v>
      </c>
      <c r="V147" s="7">
        <v>-212.64</v>
      </c>
      <c r="W147" s="7">
        <v>-63.427999999999997</v>
      </c>
      <c r="X147" s="7">
        <v>-181.626</v>
      </c>
      <c r="Y147" s="7">
        <v>4451.9840000000004</v>
      </c>
      <c r="Z147" s="7">
        <v>7.9450000000000003</v>
      </c>
      <c r="AA147" s="7">
        <v>-1750.068</v>
      </c>
      <c r="AB147" s="7">
        <v>912.73299999999995</v>
      </c>
      <c r="AC147" s="7">
        <v>332.19600000000003</v>
      </c>
      <c r="AD147" s="7">
        <v>-21.74</v>
      </c>
      <c r="AE147" s="7">
        <v>12974.846</v>
      </c>
      <c r="AF147" s="7">
        <v>22450.02</v>
      </c>
      <c r="AG147" s="7">
        <v>113.039</v>
      </c>
      <c r="AH147" s="7">
        <v>37476.375999999997</v>
      </c>
      <c r="AI147" s="7">
        <v>33970.178</v>
      </c>
      <c r="AJ147" s="7">
        <v>41.738</v>
      </c>
      <c r="AK147" s="7">
        <v>260.98</v>
      </c>
      <c r="AL147" s="7">
        <v>132.374</v>
      </c>
      <c r="AM147" s="7">
        <v>0</v>
      </c>
      <c r="AN147" s="7">
        <v>87.71</v>
      </c>
      <c r="AO147" s="7">
        <v>487.62599999999998</v>
      </c>
      <c r="AP147" s="7">
        <v>0</v>
      </c>
      <c r="AQ147" s="7">
        <v>9408.5040000000008</v>
      </c>
      <c r="AR147" s="7">
        <v>0</v>
      </c>
      <c r="AS147" s="7">
        <v>-1.353</v>
      </c>
      <c r="AT147" s="7">
        <v>0</v>
      </c>
      <c r="AU147" s="7">
        <v>-100.23099999999999</v>
      </c>
      <c r="AV147" s="7">
        <v>0</v>
      </c>
      <c r="AW147" s="7">
        <v>0</v>
      </c>
      <c r="AX147" s="7">
        <v>-262.85899999999998</v>
      </c>
      <c r="AY147" s="7">
        <v>-214.94900000000001</v>
      </c>
      <c r="AZ147" s="7">
        <v>0</v>
      </c>
      <c r="BA147" s="7">
        <v>-200.56</v>
      </c>
      <c r="BB147" s="7">
        <v>219.14400000000001</v>
      </c>
      <c r="BC147" s="7">
        <v>-88.231999999999999</v>
      </c>
      <c r="BD147" s="7">
        <v>0</v>
      </c>
      <c r="BE147" s="7">
        <v>64.468999999999994</v>
      </c>
      <c r="BF147" s="7">
        <v>0</v>
      </c>
      <c r="BG147" s="7">
        <v>10.667</v>
      </c>
      <c r="BH147" s="7">
        <v>-28.300999999999998</v>
      </c>
      <c r="BI147" s="21"/>
    </row>
    <row r="148" spans="1:61" ht="15.75">
      <c r="A148" s="5" t="s">
        <v>285</v>
      </c>
      <c r="B148" s="5" t="s">
        <v>286</v>
      </c>
      <c r="C148" s="7">
        <v>6</v>
      </c>
      <c r="D148" s="7">
        <v>6</v>
      </c>
      <c r="E148" s="7">
        <v>1275.8620000000001</v>
      </c>
      <c r="F148" s="7">
        <v>266.11900000000003</v>
      </c>
      <c r="G148" s="7">
        <v>0</v>
      </c>
      <c r="H148" s="7">
        <v>0</v>
      </c>
      <c r="I148" s="7">
        <v>5.992</v>
      </c>
      <c r="J148" s="7">
        <v>0</v>
      </c>
      <c r="K148" s="7">
        <v>0</v>
      </c>
      <c r="L148" s="7">
        <v>3209.239</v>
      </c>
      <c r="M148" s="7">
        <v>144.417</v>
      </c>
      <c r="N148" s="7">
        <v>0</v>
      </c>
      <c r="O148" s="7">
        <v>94.623000000000005</v>
      </c>
      <c r="P148" s="7">
        <v>6.0999999999999999E-2</v>
      </c>
      <c r="Q148" s="7">
        <v>11.683999999999999</v>
      </c>
      <c r="R148" s="7">
        <v>0</v>
      </c>
      <c r="S148" s="7">
        <v>89.087000000000003</v>
      </c>
      <c r="T148" s="7">
        <v>0</v>
      </c>
      <c r="U148" s="7">
        <v>0</v>
      </c>
      <c r="V148" s="7">
        <v>0</v>
      </c>
      <c r="W148" s="7">
        <v>26.186</v>
      </c>
      <c r="X148" s="7">
        <v>2421.6419999999998</v>
      </c>
      <c r="Y148" s="7">
        <v>739.10299999999995</v>
      </c>
      <c r="Z148" s="7">
        <v>110.545</v>
      </c>
      <c r="AA148" s="7">
        <v>90.335999999999999</v>
      </c>
      <c r="AB148" s="7">
        <v>1060.3430000000001</v>
      </c>
      <c r="AC148" s="7">
        <v>50.075000000000003</v>
      </c>
      <c r="AD148" s="7">
        <v>190.577</v>
      </c>
      <c r="AE148" s="7">
        <v>1968.9490000000001</v>
      </c>
      <c r="AF148" s="7">
        <v>2059.0540000000001</v>
      </c>
      <c r="AG148" s="7">
        <v>1578.539</v>
      </c>
      <c r="AH148" s="7">
        <v>5496.14</v>
      </c>
      <c r="AI148" s="7">
        <v>3256.29</v>
      </c>
      <c r="AJ148" s="7">
        <v>560.45699999999999</v>
      </c>
      <c r="AK148" s="7">
        <v>40828.845999999998</v>
      </c>
      <c r="AL148" s="7">
        <v>20709.089</v>
      </c>
      <c r="AM148" s="7">
        <v>0</v>
      </c>
      <c r="AN148" s="7">
        <v>13721.654</v>
      </c>
      <c r="AO148" s="7">
        <v>69.381</v>
      </c>
      <c r="AP148" s="7">
        <v>0</v>
      </c>
      <c r="AQ148" s="7">
        <v>856.97299999999996</v>
      </c>
      <c r="AR148" s="7">
        <v>0</v>
      </c>
      <c r="AS148" s="7">
        <v>0.83199999999999996</v>
      </c>
      <c r="AT148" s="7">
        <v>0</v>
      </c>
      <c r="AU148" s="7">
        <v>6.1150000000000002</v>
      </c>
      <c r="AV148" s="7">
        <v>0</v>
      </c>
      <c r="AW148" s="7">
        <v>0</v>
      </c>
      <c r="AX148" s="7">
        <v>3504.7289999999998</v>
      </c>
      <c r="AY148" s="7">
        <v>43.027000000000001</v>
      </c>
      <c r="AZ148" s="7">
        <v>0</v>
      </c>
      <c r="BA148" s="7">
        <v>2674.0819999999999</v>
      </c>
      <c r="BB148" s="7">
        <v>32.148000000000003</v>
      </c>
      <c r="BC148" s="7">
        <v>0</v>
      </c>
      <c r="BD148" s="7">
        <v>0</v>
      </c>
      <c r="BE148" s="7">
        <v>9.3079999999999998</v>
      </c>
      <c r="BF148" s="7">
        <v>0</v>
      </c>
      <c r="BG148" s="7">
        <v>266.31</v>
      </c>
      <c r="BH148" s="7">
        <v>0</v>
      </c>
      <c r="BI148" s="21"/>
    </row>
    <row r="149" spans="1:61" ht="15.75">
      <c r="A149" s="5" t="s">
        <v>287</v>
      </c>
      <c r="B149" s="5" t="s">
        <v>288</v>
      </c>
      <c r="C149" s="7">
        <v>6</v>
      </c>
      <c r="D149" s="7">
        <v>6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7">
        <v>0</v>
      </c>
      <c r="BF149" s="7">
        <v>0</v>
      </c>
      <c r="BG149" s="7">
        <v>0</v>
      </c>
      <c r="BH149" s="7">
        <v>0</v>
      </c>
      <c r="BI149" s="21"/>
    </row>
    <row r="150" spans="1:61" ht="15.75">
      <c r="A150" s="5" t="s">
        <v>289</v>
      </c>
      <c r="B150" s="5" t="s">
        <v>290</v>
      </c>
      <c r="C150" s="7">
        <v>6</v>
      </c>
      <c r="D150" s="7">
        <v>6</v>
      </c>
      <c r="E150" s="7">
        <v>-362.72500000000002</v>
      </c>
      <c r="F150" s="7">
        <v>-38.401000000000003</v>
      </c>
      <c r="G150" s="7">
        <v>-79.248999999999995</v>
      </c>
      <c r="H150" s="7">
        <v>0</v>
      </c>
      <c r="I150" s="7">
        <v>-1.1459999999999999</v>
      </c>
      <c r="J150" s="7">
        <v>-30.423999999999999</v>
      </c>
      <c r="K150" s="7">
        <v>0</v>
      </c>
      <c r="L150" s="7">
        <v>-382.63099999999997</v>
      </c>
      <c r="M150" s="7">
        <v>-49.067</v>
      </c>
      <c r="N150" s="7">
        <v>0</v>
      </c>
      <c r="O150" s="7">
        <v>0</v>
      </c>
      <c r="P150" s="7">
        <v>0</v>
      </c>
      <c r="Q150" s="7">
        <v>-11.897</v>
      </c>
      <c r="R150" s="7">
        <v>-15.976000000000001</v>
      </c>
      <c r="S150" s="7">
        <v>-16.041</v>
      </c>
      <c r="T150" s="7">
        <v>0</v>
      </c>
      <c r="U150" s="7">
        <v>0</v>
      </c>
      <c r="V150" s="7">
        <v>-8.3699999999999992</v>
      </c>
      <c r="W150" s="7">
        <v>-2.4809999999999999</v>
      </c>
      <c r="X150" s="7">
        <v>0</v>
      </c>
      <c r="Y150" s="7">
        <v>-93.369</v>
      </c>
      <c r="Z150" s="7">
        <v>-185.24600000000001</v>
      </c>
      <c r="AA150" s="7">
        <v>-61.725000000000001</v>
      </c>
      <c r="AB150" s="7">
        <v>0</v>
      </c>
      <c r="AC150" s="7">
        <v>-14.52</v>
      </c>
      <c r="AD150" s="7">
        <v>-184.047</v>
      </c>
      <c r="AE150" s="7">
        <v>-950.16</v>
      </c>
      <c r="AF150" s="7">
        <v>-0.20399999999999999</v>
      </c>
      <c r="AG150" s="7">
        <v>-802.03200000000004</v>
      </c>
      <c r="AH150" s="7">
        <v>-1338.35</v>
      </c>
      <c r="AI150" s="7">
        <v>0</v>
      </c>
      <c r="AJ150" s="7">
        <v>-903.47500000000002</v>
      </c>
      <c r="AK150" s="7">
        <v>0</v>
      </c>
      <c r="AL150" s="7">
        <v>0</v>
      </c>
      <c r="AM150" s="7">
        <v>0</v>
      </c>
      <c r="AN150" s="7">
        <v>0</v>
      </c>
      <c r="AO150" s="7">
        <v>-22.021000000000001</v>
      </c>
      <c r="AP150" s="7">
        <v>0</v>
      </c>
      <c r="AQ150" s="7">
        <v>-0.03</v>
      </c>
      <c r="AR150" s="7">
        <v>0</v>
      </c>
      <c r="AS150" s="7">
        <v>-0.05</v>
      </c>
      <c r="AT150" s="7">
        <v>0</v>
      </c>
      <c r="AU150" s="7">
        <v>-4.0000000000000001E-3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-10.276999999999999</v>
      </c>
      <c r="BC150" s="7">
        <v>0</v>
      </c>
      <c r="BD150" s="7">
        <v>0</v>
      </c>
      <c r="BE150" s="7">
        <v>-2.9820000000000002</v>
      </c>
      <c r="BF150" s="7">
        <v>0</v>
      </c>
      <c r="BG150" s="7">
        <v>-510.22199999999998</v>
      </c>
      <c r="BH150" s="7">
        <v>0</v>
      </c>
      <c r="BI150" s="21"/>
    </row>
    <row r="151" spans="1:61" ht="15.75">
      <c r="A151" s="5" t="s">
        <v>291</v>
      </c>
      <c r="B151" s="5" t="s">
        <v>292</v>
      </c>
      <c r="C151" s="7">
        <v>6</v>
      </c>
      <c r="D151" s="7">
        <v>6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7">
        <v>0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7">
        <v>0</v>
      </c>
      <c r="BF151" s="7">
        <v>0</v>
      </c>
      <c r="BG151" s="7">
        <v>0</v>
      </c>
      <c r="BH151" s="7">
        <v>0</v>
      </c>
      <c r="BI151" s="21"/>
    </row>
    <row r="152" spans="1:61" ht="15.75">
      <c r="A152" s="5" t="s">
        <v>293</v>
      </c>
      <c r="B152" s="5" t="s">
        <v>294</v>
      </c>
      <c r="C152" s="7">
        <v>4</v>
      </c>
      <c r="D152" s="7">
        <v>4</v>
      </c>
      <c r="E152" s="7">
        <v>7921.8320000000003</v>
      </c>
      <c r="F152" s="7">
        <v>1454.2360000000001</v>
      </c>
      <c r="G152" s="7">
        <v>0</v>
      </c>
      <c r="H152" s="7">
        <v>0</v>
      </c>
      <c r="I152" s="7">
        <v>33.418999999999997</v>
      </c>
      <c r="J152" s="7">
        <v>0</v>
      </c>
      <c r="K152" s="7">
        <v>0</v>
      </c>
      <c r="L152" s="7">
        <v>17934.583999999999</v>
      </c>
      <c r="M152" s="7">
        <v>767.75699999999995</v>
      </c>
      <c r="N152" s="7">
        <v>0</v>
      </c>
      <c r="O152" s="7">
        <v>0</v>
      </c>
      <c r="P152" s="7">
        <v>0.30599999999999999</v>
      </c>
      <c r="Q152" s="7">
        <v>0</v>
      </c>
      <c r="R152" s="7">
        <v>0</v>
      </c>
      <c r="S152" s="7">
        <v>485.60199999999998</v>
      </c>
      <c r="T152" s="7">
        <v>0</v>
      </c>
      <c r="U152" s="7">
        <v>0</v>
      </c>
      <c r="V152" s="7">
        <v>0</v>
      </c>
      <c r="W152" s="7">
        <v>146.43700000000001</v>
      </c>
      <c r="X152" s="7">
        <v>0</v>
      </c>
      <c r="Y152" s="7">
        <v>4133.7889999999998</v>
      </c>
      <c r="Z152" s="7">
        <v>0</v>
      </c>
      <c r="AA152" s="7">
        <v>529.11599999999999</v>
      </c>
      <c r="AB152" s="7">
        <v>0</v>
      </c>
      <c r="AC152" s="7">
        <v>278.50900000000001</v>
      </c>
      <c r="AD152" s="7">
        <v>0</v>
      </c>
      <c r="AE152" s="7">
        <v>12099.921</v>
      </c>
      <c r="AF152" s="7">
        <v>11544.022999999999</v>
      </c>
      <c r="AG152" s="7">
        <v>0</v>
      </c>
      <c r="AH152" s="7">
        <v>30658.275000000001</v>
      </c>
      <c r="AI152" s="7">
        <v>18094.973000000002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389.79300000000001</v>
      </c>
      <c r="AP152" s="7">
        <v>0</v>
      </c>
      <c r="AQ152" s="7">
        <v>4813.08</v>
      </c>
      <c r="AR152" s="7">
        <v>0</v>
      </c>
      <c r="AS152" s="7">
        <v>4.5709999999999997</v>
      </c>
      <c r="AT152" s="7">
        <v>0</v>
      </c>
      <c r="AU152" s="7">
        <v>32.951000000000001</v>
      </c>
      <c r="AV152" s="7">
        <v>0</v>
      </c>
      <c r="AW152" s="7">
        <v>0</v>
      </c>
      <c r="AX152" s="7">
        <v>0</v>
      </c>
      <c r="AY152" s="7">
        <v>214.96100000000001</v>
      </c>
      <c r="AZ152" s="7">
        <v>7439.5789999999997</v>
      </c>
      <c r="BA152" s="7">
        <v>0</v>
      </c>
      <c r="BB152" s="7">
        <v>180.72</v>
      </c>
      <c r="BC152" s="7">
        <v>0</v>
      </c>
      <c r="BD152" s="7">
        <v>9770.3349999999991</v>
      </c>
      <c r="BE152" s="7">
        <v>52.271999999999998</v>
      </c>
      <c r="BF152" s="7">
        <v>3360.91</v>
      </c>
      <c r="BG152" s="7">
        <v>0</v>
      </c>
      <c r="BH152" s="7">
        <v>0</v>
      </c>
      <c r="BI152" s="21"/>
    </row>
    <row r="153" spans="1:61" ht="15.75">
      <c r="A153" s="5" t="s">
        <v>295</v>
      </c>
      <c r="B153" s="5" t="s">
        <v>296</v>
      </c>
      <c r="C153" s="7">
        <v>4</v>
      </c>
      <c r="D153" s="7">
        <v>4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21"/>
    </row>
    <row r="154" spans="1:61" ht="15.75">
      <c r="A154" s="5" t="s">
        <v>297</v>
      </c>
      <c r="B154" s="5" t="s">
        <v>298</v>
      </c>
      <c r="C154" s="7">
        <v>4</v>
      </c>
      <c r="D154" s="7">
        <v>4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21"/>
    </row>
    <row r="155" spans="1:61" ht="15.75">
      <c r="A155" s="5" t="s">
        <v>299</v>
      </c>
      <c r="B155" s="5" t="s">
        <v>300</v>
      </c>
      <c r="C155" s="7">
        <v>4</v>
      </c>
      <c r="D155" s="7">
        <v>4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7">
        <v>0</v>
      </c>
      <c r="BF155" s="7">
        <v>0</v>
      </c>
      <c r="BG155" s="7">
        <v>0</v>
      </c>
      <c r="BH155" s="7">
        <v>0</v>
      </c>
      <c r="BI155" s="21"/>
    </row>
    <row r="156" spans="1:61" ht="15.75">
      <c r="A156" s="5" t="s">
        <v>301</v>
      </c>
      <c r="B156" s="5" t="s">
        <v>302</v>
      </c>
      <c r="C156" s="7">
        <v>4</v>
      </c>
      <c r="D156" s="7">
        <v>4</v>
      </c>
      <c r="E156" s="7">
        <v>-0.59499999999999997</v>
      </c>
      <c r="F156" s="7">
        <v>-0.109</v>
      </c>
      <c r="G156" s="7">
        <v>0</v>
      </c>
      <c r="H156" s="7">
        <v>0</v>
      </c>
      <c r="I156" s="7">
        <v>-2E-3</v>
      </c>
      <c r="J156" s="7">
        <v>0</v>
      </c>
      <c r="K156" s="7">
        <v>0</v>
      </c>
      <c r="L156" s="7">
        <v>-1.349</v>
      </c>
      <c r="M156" s="7">
        <v>-5.7000000000000002E-2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-3.5999999999999997E-2</v>
      </c>
      <c r="T156" s="7">
        <v>0</v>
      </c>
      <c r="U156" s="7">
        <v>0</v>
      </c>
      <c r="V156" s="7">
        <v>0</v>
      </c>
      <c r="W156" s="7">
        <v>-1.0999999999999999E-2</v>
      </c>
      <c r="X156" s="7">
        <v>0</v>
      </c>
      <c r="Y156" s="7">
        <v>-0.311</v>
      </c>
      <c r="Z156" s="7">
        <v>0</v>
      </c>
      <c r="AA156" s="7">
        <v>-0.04</v>
      </c>
      <c r="AB156" s="7">
        <v>0</v>
      </c>
      <c r="AC156" s="7">
        <v>-0.02</v>
      </c>
      <c r="AD156" s="7">
        <v>0</v>
      </c>
      <c r="AE156" s="7">
        <v>-0.91</v>
      </c>
      <c r="AF156" s="7">
        <v>-0.86699999999999999</v>
      </c>
      <c r="AG156" s="7">
        <v>0</v>
      </c>
      <c r="AH156" s="7">
        <v>-2.3039999999999998</v>
      </c>
      <c r="AI156" s="7">
        <v>-1.359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-0.03</v>
      </c>
      <c r="AP156" s="7">
        <v>0</v>
      </c>
      <c r="AQ156" s="7">
        <v>-0.36299999999999999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-1.6E-2</v>
      </c>
      <c r="AZ156" s="7">
        <v>-0.55900000000000005</v>
      </c>
      <c r="BA156" s="7">
        <v>0</v>
      </c>
      <c r="BB156" s="7">
        <v>-1.4E-2</v>
      </c>
      <c r="BC156" s="7">
        <v>0</v>
      </c>
      <c r="BD156" s="7">
        <v>-0.73499999999999999</v>
      </c>
      <c r="BE156" s="7">
        <v>-3.0000000000000001E-3</v>
      </c>
      <c r="BF156" s="7">
        <v>-0.252</v>
      </c>
      <c r="BG156" s="7">
        <v>0</v>
      </c>
      <c r="BH156" s="7">
        <v>0</v>
      </c>
      <c r="BI156" s="21"/>
    </row>
    <row r="157" spans="1:61" ht="15.75">
      <c r="A157" s="5" t="s">
        <v>303</v>
      </c>
      <c r="B157" s="5" t="s">
        <v>304</v>
      </c>
      <c r="C157" s="7">
        <v>4</v>
      </c>
      <c r="D157" s="7">
        <v>4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  <c r="BH157" s="7">
        <v>0</v>
      </c>
      <c r="BI157" s="21"/>
    </row>
    <row r="158" spans="1:61" ht="15.75">
      <c r="A158" s="5" t="s">
        <v>305</v>
      </c>
      <c r="B158" s="5" t="s">
        <v>306</v>
      </c>
      <c r="C158" s="7">
        <v>4</v>
      </c>
      <c r="D158" s="7">
        <v>4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0</v>
      </c>
      <c r="BD158" s="7">
        <v>0</v>
      </c>
      <c r="BE158" s="7">
        <v>0</v>
      </c>
      <c r="BF158" s="7">
        <v>0</v>
      </c>
      <c r="BG158" s="7">
        <v>0</v>
      </c>
      <c r="BH158" s="7">
        <v>0</v>
      </c>
      <c r="BI158" s="21"/>
    </row>
    <row r="159" spans="1:61" ht="15.75">
      <c r="A159" s="5" t="s">
        <v>307</v>
      </c>
      <c r="B159" s="5" t="s">
        <v>308</v>
      </c>
      <c r="C159" s="7">
        <v>4</v>
      </c>
      <c r="D159" s="7">
        <v>4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21"/>
    </row>
    <row r="160" spans="1:61" ht="15.75">
      <c r="A160" s="5" t="s">
        <v>293</v>
      </c>
      <c r="B160" s="5" t="s">
        <v>309</v>
      </c>
      <c r="C160" s="7">
        <v>6</v>
      </c>
      <c r="D160" s="7">
        <v>6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7">
        <v>0</v>
      </c>
      <c r="BF160" s="7">
        <v>0</v>
      </c>
      <c r="BG160" s="7">
        <v>0</v>
      </c>
      <c r="BH160" s="7">
        <v>0</v>
      </c>
      <c r="BI160" s="21"/>
    </row>
    <row r="161" spans="1:61" ht="15.75">
      <c r="A161" s="5" t="s">
        <v>310</v>
      </c>
      <c r="B161" s="5" t="s">
        <v>311</v>
      </c>
      <c r="C161" s="7">
        <v>6</v>
      </c>
      <c r="D161" s="7">
        <v>6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7">
        <v>0</v>
      </c>
      <c r="BF161" s="7">
        <v>0</v>
      </c>
      <c r="BG161" s="7">
        <v>0</v>
      </c>
      <c r="BH161" s="7">
        <v>0</v>
      </c>
      <c r="BI161" s="21"/>
    </row>
    <row r="162" spans="1:61" ht="15.75">
      <c r="A162" s="5" t="s">
        <v>312</v>
      </c>
      <c r="B162" s="5" t="s">
        <v>313</v>
      </c>
      <c r="C162" s="7">
        <v>6</v>
      </c>
      <c r="D162" s="7">
        <v>6</v>
      </c>
      <c r="E162" s="7">
        <v>210.577</v>
      </c>
      <c r="F162" s="7">
        <v>23.527999999999999</v>
      </c>
      <c r="G162" s="7">
        <v>14.371</v>
      </c>
      <c r="H162" s="7">
        <v>0</v>
      </c>
      <c r="I162" s="7">
        <v>2.7570000000000001</v>
      </c>
      <c r="J162" s="7">
        <v>10.428000000000001</v>
      </c>
      <c r="K162" s="7">
        <v>0</v>
      </c>
      <c r="L162" s="7">
        <v>251.94800000000001</v>
      </c>
      <c r="M162" s="7">
        <v>31.524999999999999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7.4580000000000002</v>
      </c>
      <c r="T162" s="7">
        <v>0</v>
      </c>
      <c r="U162" s="7">
        <v>0</v>
      </c>
      <c r="V162" s="7">
        <v>2.0630000000000002</v>
      </c>
      <c r="W162" s="7">
        <v>6.2290000000000001</v>
      </c>
      <c r="X162" s="7">
        <v>0</v>
      </c>
      <c r="Y162" s="7">
        <v>87.296999999999997</v>
      </c>
      <c r="Z162" s="7">
        <v>0</v>
      </c>
      <c r="AA162" s="7">
        <v>18.471</v>
      </c>
      <c r="AB162" s="7">
        <v>0</v>
      </c>
      <c r="AC162" s="7">
        <v>4.5949999999999998</v>
      </c>
      <c r="AD162" s="7">
        <v>0</v>
      </c>
      <c r="AE162" s="7">
        <v>279.70699999999999</v>
      </c>
      <c r="AF162" s="7">
        <v>89.77</v>
      </c>
      <c r="AG162" s="7">
        <v>0</v>
      </c>
      <c r="AH162" s="7">
        <v>559.02</v>
      </c>
      <c r="AI162" s="7">
        <v>130.446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4.649</v>
      </c>
      <c r="AP162" s="7">
        <v>0</v>
      </c>
      <c r="AQ162" s="7">
        <v>37.969000000000001</v>
      </c>
      <c r="AR162" s="7">
        <v>0</v>
      </c>
      <c r="AS162" s="7">
        <v>3.5999999999999997E-2</v>
      </c>
      <c r="AT162" s="7">
        <v>0</v>
      </c>
      <c r="AU162" s="7">
        <v>0.17199999999999999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  <c r="BB162" s="7">
        <v>2.2120000000000002</v>
      </c>
      <c r="BC162" s="7">
        <v>0</v>
      </c>
      <c r="BD162" s="7">
        <v>0</v>
      </c>
      <c r="BE162" s="7">
        <v>0.68400000000000005</v>
      </c>
      <c r="BF162" s="7">
        <v>0</v>
      </c>
      <c r="BG162" s="7">
        <v>0</v>
      </c>
      <c r="BH162" s="7">
        <v>0</v>
      </c>
      <c r="BI162" s="21"/>
    </row>
    <row r="163" spans="1:61" ht="15.75">
      <c r="A163" s="5" t="s">
        <v>297</v>
      </c>
      <c r="B163" s="5" t="s">
        <v>314</v>
      </c>
      <c r="C163" s="7">
        <v>6</v>
      </c>
      <c r="D163" s="7">
        <v>6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  <c r="BH163" s="7">
        <v>0</v>
      </c>
      <c r="BI163" s="21"/>
    </row>
    <row r="164" spans="1:61" ht="15.75">
      <c r="A164" s="5" t="s">
        <v>299</v>
      </c>
      <c r="B164" s="5" t="s">
        <v>315</v>
      </c>
      <c r="C164" s="7">
        <v>6</v>
      </c>
      <c r="D164" s="7">
        <v>6</v>
      </c>
      <c r="E164" s="7">
        <v>1360.038</v>
      </c>
      <c r="F164" s="7">
        <v>118.64400000000001</v>
      </c>
      <c r="G164" s="7">
        <v>167.066</v>
      </c>
      <c r="H164" s="7">
        <v>3539.069</v>
      </c>
      <c r="I164" s="7">
        <v>28.478000000000002</v>
      </c>
      <c r="J164" s="7">
        <v>101.169</v>
      </c>
      <c r="K164" s="7">
        <v>0</v>
      </c>
      <c r="L164" s="7">
        <v>967.60599999999999</v>
      </c>
      <c r="M164" s="7">
        <v>444.625</v>
      </c>
      <c r="N164" s="7">
        <v>0</v>
      </c>
      <c r="O164" s="7">
        <v>0</v>
      </c>
      <c r="P164" s="7">
        <v>5.12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17.173999999999999</v>
      </c>
      <c r="W164" s="7">
        <v>50.404000000000003</v>
      </c>
      <c r="X164" s="7">
        <v>0</v>
      </c>
      <c r="Y164" s="7">
        <v>401.24</v>
      </c>
      <c r="Z164" s="7">
        <v>0</v>
      </c>
      <c r="AA164" s="7">
        <v>136.96600000000001</v>
      </c>
      <c r="AB164" s="7">
        <v>0</v>
      </c>
      <c r="AC164" s="7">
        <v>21.988</v>
      </c>
      <c r="AD164" s="7">
        <v>0</v>
      </c>
      <c r="AE164" s="7">
        <v>1308.9559999999999</v>
      </c>
      <c r="AF164" s="7">
        <v>0</v>
      </c>
      <c r="AG164" s="7">
        <v>0</v>
      </c>
      <c r="AH164" s="7">
        <v>2847.5039999999999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7">
        <v>0</v>
      </c>
      <c r="BH164" s="7">
        <v>0</v>
      </c>
      <c r="BI164" s="21"/>
    </row>
    <row r="165" spans="1:61" ht="15.75">
      <c r="A165" s="5" t="s">
        <v>301</v>
      </c>
      <c r="B165" s="5" t="s">
        <v>316</v>
      </c>
      <c r="C165" s="7">
        <v>6</v>
      </c>
      <c r="D165" s="7">
        <v>6</v>
      </c>
      <c r="E165" s="7">
        <v>607.66399999999999</v>
      </c>
      <c r="F165" s="7">
        <v>109.343</v>
      </c>
      <c r="G165" s="7">
        <v>12.675000000000001</v>
      </c>
      <c r="H165" s="7">
        <v>0</v>
      </c>
      <c r="I165" s="7">
        <v>3.4350000000000001</v>
      </c>
      <c r="J165" s="7">
        <v>7.1680000000000001</v>
      </c>
      <c r="K165" s="7">
        <v>0</v>
      </c>
      <c r="L165" s="7">
        <v>1270.9010000000001</v>
      </c>
      <c r="M165" s="7">
        <v>78.462000000000003</v>
      </c>
      <c r="N165" s="7">
        <v>0</v>
      </c>
      <c r="O165" s="7">
        <v>0</v>
      </c>
      <c r="P165" s="7">
        <v>2.1999999999999999E-2</v>
      </c>
      <c r="Q165" s="7">
        <v>0</v>
      </c>
      <c r="R165" s="7">
        <v>0</v>
      </c>
      <c r="S165" s="7">
        <v>37.549999999999997</v>
      </c>
      <c r="T165" s="7">
        <v>0</v>
      </c>
      <c r="U165" s="7">
        <v>0</v>
      </c>
      <c r="V165" s="7">
        <v>1.867</v>
      </c>
      <c r="W165" s="7">
        <v>12.773999999999999</v>
      </c>
      <c r="X165" s="7">
        <v>0</v>
      </c>
      <c r="Y165" s="7">
        <v>297.166</v>
      </c>
      <c r="Z165" s="7">
        <v>0</v>
      </c>
      <c r="AA165" s="7">
        <v>51.838000000000001</v>
      </c>
      <c r="AB165" s="7">
        <v>0</v>
      </c>
      <c r="AC165" s="7">
        <v>20.699000000000002</v>
      </c>
      <c r="AD165" s="7">
        <v>0</v>
      </c>
      <c r="AE165" s="7">
        <v>854.46699999999998</v>
      </c>
      <c r="AF165" s="7">
        <v>806.32</v>
      </c>
      <c r="AG165" s="7">
        <v>0</v>
      </c>
      <c r="AH165" s="7">
        <v>2181.17</v>
      </c>
      <c r="AI165" s="7">
        <v>1263.884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28.95</v>
      </c>
      <c r="AP165" s="7">
        <v>0</v>
      </c>
      <c r="AQ165" s="7">
        <v>336.18099999999998</v>
      </c>
      <c r="AR165" s="7">
        <v>0</v>
      </c>
      <c r="AS165" s="7">
        <v>0.35199999999999998</v>
      </c>
      <c r="AT165" s="7">
        <v>0</v>
      </c>
      <c r="AU165" s="7">
        <v>3.0939999999999999</v>
      </c>
      <c r="AV165" s="7">
        <v>0</v>
      </c>
      <c r="AW165" s="7">
        <v>0</v>
      </c>
      <c r="AX165" s="7">
        <v>0</v>
      </c>
      <c r="AY165" s="7">
        <v>17.187999999999999</v>
      </c>
      <c r="AZ165" s="7">
        <v>519.63499999999999</v>
      </c>
      <c r="BA165" s="7">
        <v>0</v>
      </c>
      <c r="BB165" s="7">
        <v>13.433999999999999</v>
      </c>
      <c r="BC165" s="7">
        <v>1.0629999999999999</v>
      </c>
      <c r="BD165" s="7">
        <v>682.43100000000004</v>
      </c>
      <c r="BE165" s="7">
        <v>3.8879999999999999</v>
      </c>
      <c r="BF165" s="7">
        <v>234.751</v>
      </c>
      <c r="BG165" s="7">
        <v>0</v>
      </c>
      <c r="BH165" s="7">
        <v>0.35699999999999998</v>
      </c>
      <c r="BI165" s="21"/>
    </row>
    <row r="166" spans="1:61" ht="15.75">
      <c r="A166" s="5" t="s">
        <v>317</v>
      </c>
      <c r="B166" s="5" t="s">
        <v>318</v>
      </c>
      <c r="C166" s="7">
        <v>6</v>
      </c>
      <c r="D166" s="7">
        <v>6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7">
        <v>0</v>
      </c>
      <c r="BD166" s="7">
        <v>0</v>
      </c>
      <c r="BE166" s="7">
        <v>0</v>
      </c>
      <c r="BF166" s="7">
        <v>0</v>
      </c>
      <c r="BG166" s="7">
        <v>0</v>
      </c>
      <c r="BH166" s="7">
        <v>0</v>
      </c>
      <c r="BI166" s="21"/>
    </row>
    <row r="167" spans="1:61" ht="15.75">
      <c r="A167" s="5" t="s">
        <v>319</v>
      </c>
      <c r="B167" s="5" t="s">
        <v>320</v>
      </c>
      <c r="C167" s="7">
        <v>6</v>
      </c>
      <c r="D167" s="7">
        <v>6</v>
      </c>
      <c r="E167" s="7">
        <v>-133.75299999999999</v>
      </c>
      <c r="F167" s="7">
        <v>-14.804</v>
      </c>
      <c r="G167" s="7">
        <v>-9.4130000000000003</v>
      </c>
      <c r="H167" s="7">
        <v>0</v>
      </c>
      <c r="I167" s="7">
        <v>-1.788</v>
      </c>
      <c r="J167" s="7">
        <v>-6.83</v>
      </c>
      <c r="K167" s="7">
        <v>0</v>
      </c>
      <c r="L167" s="7">
        <v>-155.768</v>
      </c>
      <c r="M167" s="7">
        <v>-20.422999999999998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-4.6879999999999997</v>
      </c>
      <c r="T167" s="7">
        <v>0</v>
      </c>
      <c r="U167" s="7">
        <v>0</v>
      </c>
      <c r="V167" s="7">
        <v>-1.3520000000000001</v>
      </c>
      <c r="W167" s="7">
        <v>-4.0019999999999998</v>
      </c>
      <c r="X167" s="7">
        <v>0</v>
      </c>
      <c r="Y167" s="7">
        <v>-55.031999999999996</v>
      </c>
      <c r="Z167" s="7">
        <v>0</v>
      </c>
      <c r="AA167" s="7">
        <v>-11.718</v>
      </c>
      <c r="AB167" s="7">
        <v>0</v>
      </c>
      <c r="AC167" s="7">
        <v>-2.8730000000000002</v>
      </c>
      <c r="AD167" s="7">
        <v>0</v>
      </c>
      <c r="AE167" s="7">
        <v>-176.99199999999999</v>
      </c>
      <c r="AF167" s="7">
        <v>-52.683999999999997</v>
      </c>
      <c r="AG167" s="7">
        <v>0</v>
      </c>
      <c r="AH167" s="7">
        <v>-350.57400000000001</v>
      </c>
      <c r="AI167" s="7">
        <v>-76.554000000000002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-2.835</v>
      </c>
      <c r="AP167" s="7">
        <v>0</v>
      </c>
      <c r="AQ167" s="7">
        <v>-22.283000000000001</v>
      </c>
      <c r="AR167" s="7">
        <v>0</v>
      </c>
      <c r="AS167" s="7">
        <v>-2.1000000000000001E-2</v>
      </c>
      <c r="AT167" s="7">
        <v>0</v>
      </c>
      <c r="AU167" s="7">
        <v>-9.5000000000000001E-2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-1.351</v>
      </c>
      <c r="BC167" s="7">
        <v>0</v>
      </c>
      <c r="BD167" s="7">
        <v>0</v>
      </c>
      <c r="BE167" s="7">
        <v>-0.42</v>
      </c>
      <c r="BF167" s="7">
        <v>0</v>
      </c>
      <c r="BG167" s="7">
        <v>0</v>
      </c>
      <c r="BH167" s="7">
        <v>0</v>
      </c>
      <c r="BI167" s="21"/>
    </row>
    <row r="168" spans="1:61" ht="15.75">
      <c r="A168" s="5" t="s">
        <v>305</v>
      </c>
      <c r="B168" s="5" t="s">
        <v>321</v>
      </c>
      <c r="C168" s="7">
        <v>6</v>
      </c>
      <c r="D168" s="7">
        <v>6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21"/>
    </row>
    <row r="169" spans="1:61" ht="15.75">
      <c r="A169" s="5" t="s">
        <v>307</v>
      </c>
      <c r="B169" s="5" t="s">
        <v>322</v>
      </c>
      <c r="C169" s="7">
        <v>6</v>
      </c>
      <c r="D169" s="7">
        <v>6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21"/>
    </row>
    <row r="170" spans="1:61" ht="15.75">
      <c r="A170" s="5" t="s">
        <v>323</v>
      </c>
      <c r="B170" s="5" t="s">
        <v>324</v>
      </c>
      <c r="C170" s="7">
        <v>4</v>
      </c>
      <c r="D170" s="7">
        <v>4</v>
      </c>
      <c r="E170" s="7">
        <v>1201.0640000000001</v>
      </c>
      <c r="F170" s="7">
        <v>19.035</v>
      </c>
      <c r="G170" s="7">
        <v>0</v>
      </c>
      <c r="H170" s="7">
        <v>0</v>
      </c>
      <c r="I170" s="7">
        <v>0.85699999999999998</v>
      </c>
      <c r="J170" s="7">
        <v>0</v>
      </c>
      <c r="K170" s="7">
        <v>0</v>
      </c>
      <c r="L170" s="7">
        <v>1885.6780000000001</v>
      </c>
      <c r="M170" s="7">
        <v>627.91499999999996</v>
      </c>
      <c r="N170" s="7">
        <v>0</v>
      </c>
      <c r="O170" s="7">
        <v>0</v>
      </c>
      <c r="P170" s="7">
        <v>2E-3</v>
      </c>
      <c r="Q170" s="7">
        <v>0</v>
      </c>
      <c r="R170" s="7">
        <v>0</v>
      </c>
      <c r="S170" s="7">
        <v>5.95</v>
      </c>
      <c r="T170" s="7">
        <v>0</v>
      </c>
      <c r="U170" s="7">
        <v>0</v>
      </c>
      <c r="V170" s="7">
        <v>0</v>
      </c>
      <c r="W170" s="7">
        <v>1.9370000000000001</v>
      </c>
      <c r="X170" s="7">
        <v>0</v>
      </c>
      <c r="Y170" s="7">
        <v>214.97300000000001</v>
      </c>
      <c r="Z170" s="7">
        <v>0</v>
      </c>
      <c r="AA170" s="7">
        <v>3.52</v>
      </c>
      <c r="AB170" s="7">
        <v>0</v>
      </c>
      <c r="AC170" s="7">
        <v>3.1720000000000002</v>
      </c>
      <c r="AD170" s="7">
        <v>0</v>
      </c>
      <c r="AE170" s="7">
        <v>80.533000000000001</v>
      </c>
      <c r="AF170" s="7">
        <v>96.242999999999995</v>
      </c>
      <c r="AG170" s="7">
        <v>0</v>
      </c>
      <c r="AH170" s="7">
        <v>3095.35</v>
      </c>
      <c r="AI170" s="7">
        <v>153.43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2.593</v>
      </c>
      <c r="AP170" s="7">
        <v>0</v>
      </c>
      <c r="AQ170" s="7">
        <v>34.430999999999997</v>
      </c>
      <c r="AR170" s="7">
        <v>0</v>
      </c>
      <c r="AS170" s="7">
        <v>0.03</v>
      </c>
      <c r="AT170" s="7">
        <v>0</v>
      </c>
      <c r="AU170" s="7">
        <v>0.219</v>
      </c>
      <c r="AV170" s="7">
        <v>0</v>
      </c>
      <c r="AW170" s="7">
        <v>0</v>
      </c>
      <c r="AX170" s="7">
        <v>0</v>
      </c>
      <c r="AY170" s="7">
        <v>1.43</v>
      </c>
      <c r="AZ170" s="7">
        <v>49.485999999999997</v>
      </c>
      <c r="BA170" s="7">
        <v>0</v>
      </c>
      <c r="BB170" s="7">
        <v>1.202</v>
      </c>
      <c r="BC170" s="7">
        <v>0</v>
      </c>
      <c r="BD170" s="7">
        <v>64.989000000000004</v>
      </c>
      <c r="BE170" s="7">
        <v>0.34799999999999998</v>
      </c>
      <c r="BF170" s="7">
        <v>22.356000000000002</v>
      </c>
      <c r="BG170" s="7">
        <v>0</v>
      </c>
      <c r="BH170" s="7">
        <v>0</v>
      </c>
      <c r="BI170" s="21"/>
    </row>
    <row r="171" spans="1:61" ht="15.75">
      <c r="A171" s="5" t="s">
        <v>325</v>
      </c>
      <c r="B171" s="5" t="s">
        <v>326</v>
      </c>
      <c r="C171" s="7">
        <v>4</v>
      </c>
      <c r="D171" s="7">
        <v>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0</v>
      </c>
      <c r="BI171" s="21"/>
    </row>
    <row r="172" spans="1:61" ht="15.75">
      <c r="A172" s="5" t="s">
        <v>327</v>
      </c>
      <c r="B172" s="5" t="s">
        <v>328</v>
      </c>
      <c r="C172" s="7">
        <v>4</v>
      </c>
      <c r="D172" s="7">
        <v>4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7">
        <v>0</v>
      </c>
      <c r="BE172" s="7">
        <v>0</v>
      </c>
      <c r="BF172" s="7">
        <v>0</v>
      </c>
      <c r="BG172" s="7">
        <v>0</v>
      </c>
      <c r="BH172" s="7">
        <v>0</v>
      </c>
      <c r="BI172" s="21"/>
    </row>
    <row r="173" spans="1:61" ht="15.75">
      <c r="A173" s="5" t="s">
        <v>329</v>
      </c>
      <c r="B173" s="5" t="s">
        <v>330</v>
      </c>
      <c r="C173" s="7">
        <v>4</v>
      </c>
      <c r="D173" s="7">
        <v>4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7">
        <v>0</v>
      </c>
      <c r="BF173" s="7">
        <v>0</v>
      </c>
      <c r="BG173" s="7">
        <v>0</v>
      </c>
      <c r="BH173" s="7">
        <v>0</v>
      </c>
      <c r="BI173" s="21"/>
    </row>
    <row r="174" spans="1:61" ht="15.75">
      <c r="A174" s="5" t="s">
        <v>331</v>
      </c>
      <c r="B174" s="5" t="s">
        <v>332</v>
      </c>
      <c r="C174" s="7">
        <v>4</v>
      </c>
      <c r="D174" s="7">
        <v>4</v>
      </c>
      <c r="E174" s="7">
        <v>-2592.3690000000001</v>
      </c>
      <c r="F174" s="7">
        <v>-190.84800000000001</v>
      </c>
      <c r="G174" s="7">
        <v>-436.166</v>
      </c>
      <c r="H174" s="7">
        <v>0</v>
      </c>
      <c r="I174" s="7">
        <v>-56.167999999999999</v>
      </c>
      <c r="J174" s="7">
        <v>-263.012</v>
      </c>
      <c r="K174" s="7">
        <v>0</v>
      </c>
      <c r="L174" s="7">
        <v>-932.15899999999999</v>
      </c>
      <c r="M174" s="7">
        <v>-631.05999999999995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-59.093000000000004</v>
      </c>
      <c r="T174" s="7">
        <v>0</v>
      </c>
      <c r="U174" s="7">
        <v>0</v>
      </c>
      <c r="V174" s="7">
        <v>-40.274000000000001</v>
      </c>
      <c r="W174" s="7">
        <v>-60.213999999999999</v>
      </c>
      <c r="X174" s="7">
        <v>0</v>
      </c>
      <c r="Y174" s="7">
        <v>-571.16999999999996</v>
      </c>
      <c r="Z174" s="7">
        <v>0</v>
      </c>
      <c r="AA174" s="7">
        <v>-585.52599999999995</v>
      </c>
      <c r="AB174" s="7">
        <v>0</v>
      </c>
      <c r="AC174" s="7">
        <v>-25.757000000000001</v>
      </c>
      <c r="AD174" s="7">
        <v>-15.372999999999999</v>
      </c>
      <c r="AE174" s="7">
        <v>-1671.1489999999999</v>
      </c>
      <c r="AF174" s="7">
        <v>0</v>
      </c>
      <c r="AG174" s="7">
        <v>-69.972999999999999</v>
      </c>
      <c r="AH174" s="7">
        <v>-3201.748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-44.017000000000003</v>
      </c>
      <c r="AP174" s="7">
        <v>0</v>
      </c>
      <c r="AQ174" s="7">
        <v>0</v>
      </c>
      <c r="AR174" s="7">
        <v>0</v>
      </c>
      <c r="AS174" s="7">
        <v>-1.5880000000000001</v>
      </c>
      <c r="AT174" s="7">
        <v>0</v>
      </c>
      <c r="AU174" s="7">
        <v>-27.35</v>
      </c>
      <c r="AV174" s="7">
        <v>0</v>
      </c>
      <c r="AW174" s="7">
        <v>0</v>
      </c>
      <c r="AX174" s="7">
        <v>0</v>
      </c>
      <c r="AY174" s="7">
        <v>-41.831000000000003</v>
      </c>
      <c r="AZ174" s="7">
        <v>0</v>
      </c>
      <c r="BA174" s="7">
        <v>0</v>
      </c>
      <c r="BB174" s="7">
        <v>-22.081</v>
      </c>
      <c r="BC174" s="7">
        <v>-17.170000000000002</v>
      </c>
      <c r="BD174" s="7">
        <v>0</v>
      </c>
      <c r="BE174" s="7">
        <v>-5.8979999999999997</v>
      </c>
      <c r="BF174" s="7">
        <v>0</v>
      </c>
      <c r="BG174" s="7">
        <v>0</v>
      </c>
      <c r="BH174" s="7">
        <v>-5.508</v>
      </c>
      <c r="BI174" s="21"/>
    </row>
    <row r="175" spans="1:61" ht="15.75">
      <c r="A175" s="5" t="s">
        <v>333</v>
      </c>
      <c r="B175" s="5" t="s">
        <v>334</v>
      </c>
      <c r="C175" s="7">
        <v>4</v>
      </c>
      <c r="D175" s="7">
        <v>4</v>
      </c>
      <c r="E175" s="7">
        <v>-152.577</v>
      </c>
      <c r="F175" s="7">
        <v>-7.415</v>
      </c>
      <c r="G175" s="7">
        <v>0</v>
      </c>
      <c r="H175" s="7">
        <v>0</v>
      </c>
      <c r="I175" s="7">
        <v>-0.503</v>
      </c>
      <c r="J175" s="7">
        <v>0</v>
      </c>
      <c r="K175" s="7">
        <v>0</v>
      </c>
      <c r="L175" s="7">
        <v>-235.25200000000001</v>
      </c>
      <c r="M175" s="7">
        <v>-91.628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-2.1539999999999999</v>
      </c>
      <c r="T175" s="7">
        <v>0</v>
      </c>
      <c r="U175" s="7">
        <v>0</v>
      </c>
      <c r="V175" s="7">
        <v>0</v>
      </c>
      <c r="W175" s="7">
        <v>-0.76300000000000001</v>
      </c>
      <c r="X175" s="7">
        <v>0</v>
      </c>
      <c r="Y175" s="7">
        <v>-24.896000000000001</v>
      </c>
      <c r="Z175" s="7">
        <v>0</v>
      </c>
      <c r="AA175" s="7">
        <v>0</v>
      </c>
      <c r="AB175" s="7">
        <v>0</v>
      </c>
      <c r="AC175" s="7">
        <v>-1.046</v>
      </c>
      <c r="AD175" s="7">
        <v>0</v>
      </c>
      <c r="AE175" s="7">
        <v>-3.7999999999999999E-2</v>
      </c>
      <c r="AF175" s="7">
        <v>-15.412000000000001</v>
      </c>
      <c r="AG175" s="7">
        <v>0</v>
      </c>
      <c r="AH175" s="7">
        <v>-590.82899999999995</v>
      </c>
      <c r="AI175" s="7">
        <v>-26.195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-1.9159999999999999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21"/>
    </row>
    <row r="176" spans="1:61" ht="15.75">
      <c r="A176" s="5" t="s">
        <v>335</v>
      </c>
      <c r="B176" s="5" t="s">
        <v>336</v>
      </c>
      <c r="C176" s="7">
        <v>4</v>
      </c>
      <c r="D176" s="7">
        <v>4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21"/>
    </row>
    <row r="177" spans="1:61" ht="15.75">
      <c r="A177" s="5" t="s">
        <v>337</v>
      </c>
      <c r="B177" s="5" t="s">
        <v>338</v>
      </c>
      <c r="C177" s="7">
        <v>4</v>
      </c>
      <c r="D177" s="7">
        <v>4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7">
        <v>0</v>
      </c>
      <c r="BF177" s="7">
        <v>0</v>
      </c>
      <c r="BG177" s="7">
        <v>0</v>
      </c>
      <c r="BH177" s="7">
        <v>0</v>
      </c>
      <c r="BI177" s="21"/>
    </row>
    <row r="178" spans="1:61" ht="15.75">
      <c r="A178" s="5" t="s">
        <v>339</v>
      </c>
      <c r="B178" s="5" t="s">
        <v>340</v>
      </c>
      <c r="C178" s="7">
        <v>4</v>
      </c>
      <c r="D178" s="7">
        <v>4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7">
        <v>0</v>
      </c>
      <c r="BH178" s="7">
        <v>0</v>
      </c>
      <c r="BI178" s="21"/>
    </row>
    <row r="179" spans="1:61" ht="15.75">
      <c r="A179" s="5" t="s">
        <v>341</v>
      </c>
      <c r="B179" s="5" t="s">
        <v>342</v>
      </c>
      <c r="C179" s="7">
        <v>4</v>
      </c>
      <c r="D179" s="7">
        <v>4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  <c r="BH179" s="7">
        <v>0</v>
      </c>
      <c r="BI179" s="21"/>
    </row>
    <row r="180" spans="1:61" ht="15.75">
      <c r="A180" s="5" t="s">
        <v>323</v>
      </c>
      <c r="B180" s="5" t="s">
        <v>343</v>
      </c>
      <c r="C180" s="7">
        <v>6</v>
      </c>
      <c r="D180" s="7">
        <v>6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0</v>
      </c>
      <c r="BE180" s="7">
        <v>0</v>
      </c>
      <c r="BF180" s="7">
        <v>0</v>
      </c>
      <c r="BG180" s="7">
        <v>0</v>
      </c>
      <c r="BH180" s="7">
        <v>0</v>
      </c>
      <c r="BI180" s="21"/>
    </row>
    <row r="181" spans="1:61" ht="15.75">
      <c r="A181" s="5" t="s">
        <v>325</v>
      </c>
      <c r="B181" s="5" t="s">
        <v>344</v>
      </c>
      <c r="C181" s="7">
        <v>6</v>
      </c>
      <c r="D181" s="7">
        <v>6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21"/>
    </row>
    <row r="182" spans="1:61" ht="15.75">
      <c r="A182" s="5" t="s">
        <v>327</v>
      </c>
      <c r="B182" s="5" t="s">
        <v>345</v>
      </c>
      <c r="C182" s="7">
        <v>6</v>
      </c>
      <c r="D182" s="7">
        <v>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0</v>
      </c>
      <c r="BB182" s="7">
        <v>0</v>
      </c>
      <c r="BC182" s="7">
        <v>0</v>
      </c>
      <c r="BD182" s="7">
        <v>0</v>
      </c>
      <c r="BE182" s="7">
        <v>0</v>
      </c>
      <c r="BF182" s="7">
        <v>0</v>
      </c>
      <c r="BG182" s="7">
        <v>0</v>
      </c>
      <c r="BH182" s="7">
        <v>0</v>
      </c>
      <c r="BI182" s="21"/>
    </row>
    <row r="183" spans="1:61" ht="15.75">
      <c r="A183" s="5" t="s">
        <v>329</v>
      </c>
      <c r="B183" s="5" t="s">
        <v>346</v>
      </c>
      <c r="C183" s="7">
        <v>6</v>
      </c>
      <c r="D183" s="7">
        <v>6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21"/>
    </row>
    <row r="184" spans="1:61" ht="15.75">
      <c r="A184" s="5" t="s">
        <v>331</v>
      </c>
      <c r="B184" s="5" t="s">
        <v>347</v>
      </c>
      <c r="C184" s="7">
        <v>6</v>
      </c>
      <c r="D184" s="7">
        <v>6</v>
      </c>
      <c r="E184" s="7">
        <v>93.584999999999994</v>
      </c>
      <c r="F184" s="7">
        <v>8.1639999999999997</v>
      </c>
      <c r="G184" s="7">
        <v>11.496</v>
      </c>
      <c r="H184" s="7">
        <v>0</v>
      </c>
      <c r="I184" s="7">
        <v>1.96</v>
      </c>
      <c r="J184" s="7">
        <v>6.9619999999999997</v>
      </c>
      <c r="K184" s="7">
        <v>0</v>
      </c>
      <c r="L184" s="7">
        <v>66.581999999999994</v>
      </c>
      <c r="M184" s="7">
        <v>30.594999999999999</v>
      </c>
      <c r="N184" s="7">
        <v>0</v>
      </c>
      <c r="O184" s="7">
        <v>0</v>
      </c>
      <c r="P184" s="7">
        <v>0.35199999999999998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1.1819999999999999</v>
      </c>
      <c r="W184" s="7">
        <v>3.468</v>
      </c>
      <c r="X184" s="7">
        <v>0</v>
      </c>
      <c r="Y184" s="7">
        <v>27.61</v>
      </c>
      <c r="Z184" s="7">
        <v>0</v>
      </c>
      <c r="AA184" s="7">
        <v>9.4250000000000007</v>
      </c>
      <c r="AB184" s="7">
        <v>0</v>
      </c>
      <c r="AC184" s="7">
        <v>1.5129999999999999</v>
      </c>
      <c r="AD184" s="7">
        <v>0</v>
      </c>
      <c r="AE184" s="7">
        <v>90.07</v>
      </c>
      <c r="AF184" s="7">
        <v>0</v>
      </c>
      <c r="AG184" s="7">
        <v>0</v>
      </c>
      <c r="AH184" s="7">
        <v>195.93899999999999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0</v>
      </c>
      <c r="BE184" s="7">
        <v>0</v>
      </c>
      <c r="BF184" s="7">
        <v>0</v>
      </c>
      <c r="BG184" s="7">
        <v>0</v>
      </c>
      <c r="BH184" s="7">
        <v>0</v>
      </c>
      <c r="BI184" s="21"/>
    </row>
    <row r="185" spans="1:61" ht="15.75">
      <c r="A185" s="5" t="s">
        <v>333</v>
      </c>
      <c r="B185" s="5" t="s">
        <v>348</v>
      </c>
      <c r="C185" s="7">
        <v>6</v>
      </c>
      <c r="D185" s="7">
        <v>6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21"/>
    </row>
    <row r="186" spans="1:61" ht="15.75">
      <c r="A186" s="5" t="s">
        <v>335</v>
      </c>
      <c r="B186" s="5" t="s">
        <v>349</v>
      </c>
      <c r="C186" s="7">
        <v>6</v>
      </c>
      <c r="D186" s="7">
        <v>6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0</v>
      </c>
      <c r="BI186" s="21"/>
    </row>
    <row r="187" spans="1:61" ht="15.75">
      <c r="A187" s="5" t="s">
        <v>337</v>
      </c>
      <c r="B187" s="5" t="s">
        <v>350</v>
      </c>
      <c r="C187" s="7">
        <v>6</v>
      </c>
      <c r="D187" s="7">
        <v>6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21"/>
    </row>
    <row r="188" spans="1:61" ht="15.75">
      <c r="A188" s="5" t="s">
        <v>339</v>
      </c>
      <c r="B188" s="5" t="s">
        <v>351</v>
      </c>
      <c r="C188" s="7">
        <v>6</v>
      </c>
      <c r="D188" s="7">
        <v>6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21"/>
    </row>
    <row r="189" spans="1:61" ht="15.75">
      <c r="A189" s="5" t="s">
        <v>341</v>
      </c>
      <c r="B189" s="5" t="s">
        <v>352</v>
      </c>
      <c r="C189" s="7">
        <v>6</v>
      </c>
      <c r="D189" s="7">
        <v>6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21"/>
    </row>
    <row r="190" spans="1:61" ht="15.75">
      <c r="A190" s="5" t="s">
        <v>353</v>
      </c>
      <c r="B190" s="5" t="s">
        <v>354</v>
      </c>
      <c r="C190" s="7">
        <v>6</v>
      </c>
      <c r="D190" s="7">
        <v>6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21"/>
    </row>
    <row r="191" spans="1:61" ht="15.75">
      <c r="A191" s="5" t="s">
        <v>355</v>
      </c>
      <c r="B191" s="5" t="s">
        <v>356</v>
      </c>
      <c r="C191" s="7">
        <v>6</v>
      </c>
      <c r="D191" s="7">
        <v>6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  <c r="BH191" s="7">
        <v>0</v>
      </c>
      <c r="BI191" s="21"/>
    </row>
    <row r="192" spans="1:61" ht="15.75">
      <c r="A192" s="5" t="s">
        <v>357</v>
      </c>
      <c r="B192" s="5" t="s">
        <v>358</v>
      </c>
      <c r="C192" s="7">
        <v>6</v>
      </c>
      <c r="D192" s="7">
        <v>6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21"/>
    </row>
    <row r="193" spans="1:61" ht="15.75">
      <c r="A193" s="5" t="s">
        <v>359</v>
      </c>
      <c r="B193" s="5" t="s">
        <v>360</v>
      </c>
      <c r="C193" s="7">
        <v>6</v>
      </c>
      <c r="D193" s="7">
        <v>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0</v>
      </c>
      <c r="BF193" s="7">
        <v>0</v>
      </c>
      <c r="BG193" s="7">
        <v>0</v>
      </c>
      <c r="BH193" s="7">
        <v>0</v>
      </c>
      <c r="BI193" s="21"/>
    </row>
    <row r="194" spans="1:61" ht="15.75">
      <c r="A194" s="5" t="s">
        <v>361</v>
      </c>
      <c r="B194" s="5" t="s">
        <v>362</v>
      </c>
      <c r="C194" s="7">
        <v>6</v>
      </c>
      <c r="D194" s="7">
        <v>6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7">
        <v>0</v>
      </c>
      <c r="BE194" s="7">
        <v>0</v>
      </c>
      <c r="BF194" s="7">
        <v>0</v>
      </c>
      <c r="BG194" s="7">
        <v>0</v>
      </c>
      <c r="BH194" s="7">
        <v>0</v>
      </c>
      <c r="BI194" s="21"/>
    </row>
    <row r="195" spans="1:61" ht="15.75">
      <c r="A195" s="5" t="s">
        <v>363</v>
      </c>
      <c r="B195" s="5" t="s">
        <v>364</v>
      </c>
      <c r="C195" s="7">
        <v>6</v>
      </c>
      <c r="D195" s="7">
        <v>6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0</v>
      </c>
      <c r="BC195" s="7">
        <v>0</v>
      </c>
      <c r="BD195" s="7">
        <v>0</v>
      </c>
      <c r="BE195" s="7">
        <v>0</v>
      </c>
      <c r="BF195" s="7">
        <v>0</v>
      </c>
      <c r="BG195" s="7">
        <v>0</v>
      </c>
      <c r="BH195" s="7">
        <v>0</v>
      </c>
      <c r="BI195" s="21"/>
    </row>
    <row r="196" spans="1:61" ht="15.75">
      <c r="A196" s="5" t="s">
        <v>365</v>
      </c>
      <c r="B196" s="5" t="s">
        <v>366</v>
      </c>
      <c r="C196" s="7">
        <v>6</v>
      </c>
      <c r="D196" s="7">
        <v>6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0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  <c r="BH196" s="7">
        <v>0</v>
      </c>
      <c r="BI196" s="21"/>
    </row>
    <row r="197" spans="1:61" ht="15.75">
      <c r="A197" s="5" t="s">
        <v>367</v>
      </c>
      <c r="B197" s="5" t="s">
        <v>368</v>
      </c>
      <c r="C197" s="7">
        <v>6</v>
      </c>
      <c r="D197" s="7">
        <v>6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7">
        <v>0</v>
      </c>
      <c r="AW197" s="7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7">
        <v>0</v>
      </c>
      <c r="BE197" s="7">
        <v>0</v>
      </c>
      <c r="BF197" s="7">
        <v>0</v>
      </c>
      <c r="BG197" s="7">
        <v>0</v>
      </c>
      <c r="BH197" s="7">
        <v>0</v>
      </c>
      <c r="BI197" s="21"/>
    </row>
    <row r="198" spans="1:61" ht="15.75">
      <c r="A198" s="5" t="s">
        <v>369</v>
      </c>
      <c r="B198" s="5" t="s">
        <v>370</v>
      </c>
      <c r="C198" s="7">
        <v>6</v>
      </c>
      <c r="D198" s="7">
        <v>6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  <c r="AX198" s="7">
        <v>0</v>
      </c>
      <c r="AY198" s="7">
        <v>0</v>
      </c>
      <c r="AZ198" s="7">
        <v>0</v>
      </c>
      <c r="BA198" s="7">
        <v>0</v>
      </c>
      <c r="BB198" s="7">
        <v>0</v>
      </c>
      <c r="BC198" s="7">
        <v>0</v>
      </c>
      <c r="BD198" s="7">
        <v>0</v>
      </c>
      <c r="BE198" s="7">
        <v>0</v>
      </c>
      <c r="BF198" s="7">
        <v>0</v>
      </c>
      <c r="BG198" s="7">
        <v>0</v>
      </c>
      <c r="BH198" s="7">
        <v>0</v>
      </c>
      <c r="BI198" s="21"/>
    </row>
    <row r="199" spans="1:61" ht="15.75">
      <c r="A199" s="5" t="s">
        <v>371</v>
      </c>
      <c r="B199" s="5" t="s">
        <v>372</v>
      </c>
      <c r="C199" s="7">
        <v>6</v>
      </c>
      <c r="D199" s="7">
        <v>6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21"/>
    </row>
    <row r="200" spans="1:61" ht="15.75">
      <c r="A200" s="5" t="s">
        <v>373</v>
      </c>
      <c r="B200" s="5" t="s">
        <v>374</v>
      </c>
      <c r="C200" s="7">
        <v>3</v>
      </c>
      <c r="D200" s="7">
        <v>6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21"/>
    </row>
    <row r="201" spans="1:61" ht="15.75">
      <c r="A201" s="5" t="s">
        <v>375</v>
      </c>
      <c r="B201" s="5" t="s">
        <v>376</v>
      </c>
      <c r="C201" s="7">
        <v>6</v>
      </c>
      <c r="D201" s="7">
        <v>6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7">
        <v>0</v>
      </c>
      <c r="BE201" s="7">
        <v>0</v>
      </c>
      <c r="BF201" s="7">
        <v>0</v>
      </c>
      <c r="BG201" s="7">
        <v>0</v>
      </c>
      <c r="BH201" s="7">
        <v>0</v>
      </c>
      <c r="BI201" s="21"/>
    </row>
    <row r="202" spans="1:61" ht="15.75">
      <c r="A202" s="5" t="s">
        <v>377</v>
      </c>
      <c r="B202" s="5" t="s">
        <v>378</v>
      </c>
      <c r="C202" s="7">
        <v>6</v>
      </c>
      <c r="D202" s="7">
        <v>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21"/>
    </row>
    <row r="203" spans="1:61" ht="15.75">
      <c r="A203" s="5" t="s">
        <v>379</v>
      </c>
      <c r="B203" s="5" t="s">
        <v>380</v>
      </c>
      <c r="C203" s="7">
        <v>6</v>
      </c>
      <c r="D203" s="7">
        <v>6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21"/>
    </row>
    <row r="204" spans="1:61" ht="15.75">
      <c r="A204" s="5" t="s">
        <v>381</v>
      </c>
      <c r="B204" s="5" t="s">
        <v>382</v>
      </c>
      <c r="C204" s="7">
        <v>6</v>
      </c>
      <c r="D204" s="7">
        <v>6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21"/>
    </row>
    <row r="205" spans="1:61" ht="15.75">
      <c r="A205" s="5" t="s">
        <v>383</v>
      </c>
      <c r="B205" s="5" t="s">
        <v>384</v>
      </c>
      <c r="C205" s="7">
        <v>6</v>
      </c>
      <c r="D205" s="7">
        <v>6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  <c r="BH205" s="7">
        <v>0</v>
      </c>
      <c r="BI205" s="21"/>
    </row>
    <row r="206" spans="1:61" ht="15.75">
      <c r="A206" s="5" t="s">
        <v>385</v>
      </c>
      <c r="B206" s="5" t="s">
        <v>386</v>
      </c>
      <c r="C206" s="7">
        <v>6</v>
      </c>
      <c r="D206" s="7">
        <v>6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  <c r="AX206" s="7">
        <v>0</v>
      </c>
      <c r="AY206" s="7">
        <v>0</v>
      </c>
      <c r="AZ206" s="7">
        <v>0</v>
      </c>
      <c r="BA206" s="7">
        <v>0</v>
      </c>
      <c r="BB206" s="7">
        <v>0</v>
      </c>
      <c r="BC206" s="7">
        <v>0</v>
      </c>
      <c r="BD206" s="7">
        <v>0</v>
      </c>
      <c r="BE206" s="7">
        <v>0</v>
      </c>
      <c r="BF206" s="7">
        <v>0</v>
      </c>
      <c r="BG206" s="7">
        <v>0</v>
      </c>
      <c r="BH206" s="7">
        <v>0</v>
      </c>
      <c r="BI206" s="21"/>
    </row>
    <row r="207" spans="1:61" ht="15.75">
      <c r="A207" s="5" t="s">
        <v>387</v>
      </c>
      <c r="B207" s="5" t="s">
        <v>388</v>
      </c>
      <c r="C207" s="7">
        <v>6</v>
      </c>
      <c r="D207" s="7">
        <v>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0</v>
      </c>
      <c r="BI207" s="21"/>
    </row>
    <row r="208" spans="1:61" ht="15.75">
      <c r="A208" s="5" t="s">
        <v>389</v>
      </c>
      <c r="B208" s="5" t="s">
        <v>390</v>
      </c>
      <c r="C208" s="7">
        <v>6</v>
      </c>
      <c r="D208" s="7">
        <v>6</v>
      </c>
      <c r="E208" s="7">
        <v>156.23500000000001</v>
      </c>
      <c r="F208" s="7">
        <v>2.194</v>
      </c>
      <c r="G208" s="7">
        <v>37.402999999999999</v>
      </c>
      <c r="H208" s="7">
        <v>0</v>
      </c>
      <c r="I208" s="7">
        <v>0.504</v>
      </c>
      <c r="J208" s="7">
        <v>58.774999999999999</v>
      </c>
      <c r="K208" s="7">
        <v>0</v>
      </c>
      <c r="L208" s="7">
        <v>472.55099999999999</v>
      </c>
      <c r="M208" s="7">
        <v>79.644000000000005</v>
      </c>
      <c r="N208" s="7">
        <v>0</v>
      </c>
      <c r="O208" s="7">
        <v>0</v>
      </c>
      <c r="P208" s="7">
        <v>1E-3</v>
      </c>
      <c r="Q208" s="7">
        <v>2.2549999999999999</v>
      </c>
      <c r="R208" s="7">
        <v>5.9130000000000003</v>
      </c>
      <c r="S208" s="7">
        <v>0.80500000000000005</v>
      </c>
      <c r="T208" s="7">
        <v>0</v>
      </c>
      <c r="U208" s="7">
        <v>0</v>
      </c>
      <c r="V208" s="7">
        <v>0.65700000000000003</v>
      </c>
      <c r="W208" s="7">
        <v>1.5860000000000001</v>
      </c>
      <c r="X208" s="7">
        <v>0</v>
      </c>
      <c r="Y208" s="7">
        <v>6.5750000000000002</v>
      </c>
      <c r="Z208" s="7">
        <v>0</v>
      </c>
      <c r="AA208" s="7">
        <v>6.569</v>
      </c>
      <c r="AB208" s="7">
        <v>0</v>
      </c>
      <c r="AC208" s="7">
        <v>0.43</v>
      </c>
      <c r="AD208" s="7">
        <v>0</v>
      </c>
      <c r="AE208" s="7">
        <v>25.126999999999999</v>
      </c>
      <c r="AF208" s="7">
        <v>0</v>
      </c>
      <c r="AG208" s="7">
        <v>0</v>
      </c>
      <c r="AH208" s="7">
        <v>434.3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0.64900000000000002</v>
      </c>
      <c r="AP208" s="7">
        <v>0</v>
      </c>
      <c r="AQ208" s="7">
        <v>0</v>
      </c>
      <c r="AR208" s="7">
        <v>0</v>
      </c>
      <c r="AS208" s="7">
        <v>3.0000000000000001E-3</v>
      </c>
      <c r="AT208" s="7">
        <v>0</v>
      </c>
      <c r="AU208" s="7">
        <v>0.16</v>
      </c>
      <c r="AV208" s="7">
        <v>0</v>
      </c>
      <c r="AW208" s="7">
        <v>0</v>
      </c>
      <c r="AX208" s="7">
        <v>0</v>
      </c>
      <c r="AY208" s="7">
        <v>0.80500000000000005</v>
      </c>
      <c r="AZ208" s="7">
        <v>0</v>
      </c>
      <c r="BA208" s="7">
        <v>0</v>
      </c>
      <c r="BB208" s="7">
        <v>0.316</v>
      </c>
      <c r="BC208" s="7">
        <v>0.39600000000000002</v>
      </c>
      <c r="BD208" s="7">
        <v>0</v>
      </c>
      <c r="BE208" s="7">
        <v>9.4E-2</v>
      </c>
      <c r="BF208" s="7">
        <v>0</v>
      </c>
      <c r="BG208" s="7">
        <v>0</v>
      </c>
      <c r="BH208" s="7">
        <v>0.13500000000000001</v>
      </c>
      <c r="BI208" s="21"/>
    </row>
    <row r="209" spans="1:61" ht="15.75">
      <c r="A209" s="5" t="s">
        <v>391</v>
      </c>
      <c r="B209" s="5" t="s">
        <v>392</v>
      </c>
      <c r="C209" s="7">
        <v>6</v>
      </c>
      <c r="D209" s="7">
        <v>6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  <c r="BH209" s="7">
        <v>0</v>
      </c>
      <c r="BI209" s="21"/>
    </row>
    <row r="210" spans="1:61" ht="15.75">
      <c r="A210" s="5" t="s">
        <v>393</v>
      </c>
      <c r="B210" s="5" t="s">
        <v>394</v>
      </c>
      <c r="C210" s="7">
        <v>6</v>
      </c>
      <c r="D210" s="7">
        <v>6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21"/>
    </row>
    <row r="211" spans="1:61" ht="15.75">
      <c r="A211" s="5" t="s">
        <v>395</v>
      </c>
      <c r="B211" s="5" t="s">
        <v>396</v>
      </c>
      <c r="C211" s="7">
        <v>6</v>
      </c>
      <c r="D211" s="7">
        <v>6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21"/>
    </row>
    <row r="212" spans="1:61" ht="15.75">
      <c r="A212" s="5" t="s">
        <v>353</v>
      </c>
      <c r="B212" s="5" t="s">
        <v>397</v>
      </c>
      <c r="C212" s="7">
        <v>6</v>
      </c>
      <c r="D212" s="7">
        <v>6</v>
      </c>
      <c r="E212" s="7">
        <v>1009.554</v>
      </c>
      <c r="F212" s="7">
        <v>87.551000000000002</v>
      </c>
      <c r="G212" s="7">
        <v>126.348</v>
      </c>
      <c r="H212" s="7">
        <v>0.25</v>
      </c>
      <c r="I212" s="7">
        <v>21.015000000000001</v>
      </c>
      <c r="J212" s="7">
        <v>75.522000000000006</v>
      </c>
      <c r="K212" s="7">
        <v>0</v>
      </c>
      <c r="L212" s="7">
        <v>720.81500000000005</v>
      </c>
      <c r="M212" s="7">
        <v>333.38</v>
      </c>
      <c r="N212" s="7">
        <v>0</v>
      </c>
      <c r="O212" s="7">
        <v>0</v>
      </c>
      <c r="P212" s="7">
        <v>3.778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12.673</v>
      </c>
      <c r="W212" s="7">
        <v>37.195</v>
      </c>
      <c r="X212" s="7">
        <v>0</v>
      </c>
      <c r="Y212" s="7">
        <v>296.089</v>
      </c>
      <c r="Z212" s="7">
        <v>0</v>
      </c>
      <c r="AA212" s="7">
        <v>101.072</v>
      </c>
      <c r="AB212" s="7">
        <v>0</v>
      </c>
      <c r="AC212" s="7">
        <v>16.225999999999999</v>
      </c>
      <c r="AD212" s="7">
        <v>0</v>
      </c>
      <c r="AE212" s="7">
        <v>965.92700000000002</v>
      </c>
      <c r="AF212" s="7">
        <v>0</v>
      </c>
      <c r="AG212" s="7">
        <v>0</v>
      </c>
      <c r="AH212" s="7">
        <v>2109.808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21"/>
    </row>
    <row r="213" spans="1:61" ht="15.75">
      <c r="A213" s="5" t="s">
        <v>355</v>
      </c>
      <c r="B213" s="5" t="s">
        <v>398</v>
      </c>
      <c r="C213" s="7">
        <v>6</v>
      </c>
      <c r="D213" s="7">
        <v>6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21"/>
    </row>
    <row r="214" spans="1:61" ht="15.75">
      <c r="A214" s="5" t="s">
        <v>357</v>
      </c>
      <c r="B214" s="5" t="s">
        <v>399</v>
      </c>
      <c r="C214" s="7">
        <v>6</v>
      </c>
      <c r="D214" s="7">
        <v>6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0</v>
      </c>
      <c r="BB214" s="7">
        <v>0</v>
      </c>
      <c r="BC214" s="7">
        <v>0</v>
      </c>
      <c r="BD214" s="7">
        <v>0</v>
      </c>
      <c r="BE214" s="7">
        <v>0</v>
      </c>
      <c r="BF214" s="7">
        <v>0</v>
      </c>
      <c r="BG214" s="7">
        <v>0</v>
      </c>
      <c r="BH214" s="7">
        <v>0</v>
      </c>
      <c r="BI214" s="21"/>
    </row>
    <row r="215" spans="1:61" ht="15.75">
      <c r="A215" s="5" t="s">
        <v>359</v>
      </c>
      <c r="B215" s="5" t="s">
        <v>400</v>
      </c>
      <c r="C215" s="7">
        <v>6</v>
      </c>
      <c r="D215" s="7">
        <v>6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21"/>
    </row>
    <row r="216" spans="1:61" ht="15.75">
      <c r="A216" s="5" t="s">
        <v>361</v>
      </c>
      <c r="B216" s="5" t="s">
        <v>401</v>
      </c>
      <c r="C216" s="7">
        <v>6</v>
      </c>
      <c r="D216" s="7">
        <v>6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21"/>
    </row>
    <row r="217" spans="1:61" ht="15.75">
      <c r="A217" s="5" t="s">
        <v>363</v>
      </c>
      <c r="B217" s="5" t="s">
        <v>402</v>
      </c>
      <c r="C217" s="7">
        <v>6</v>
      </c>
      <c r="D217" s="7">
        <v>6</v>
      </c>
      <c r="E217" s="7">
        <v>1.7000000000000001E-2</v>
      </c>
      <c r="F217" s="7">
        <v>0</v>
      </c>
      <c r="G217" s="7">
        <v>0</v>
      </c>
      <c r="H217" s="7">
        <v>0</v>
      </c>
      <c r="I217" s="7">
        <v>2.4E-2</v>
      </c>
      <c r="J217" s="7">
        <v>0</v>
      </c>
      <c r="K217" s="7">
        <v>0</v>
      </c>
      <c r="L217" s="7">
        <v>0.11799999999999999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0.30299999999999999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21"/>
    </row>
    <row r="218" spans="1:61" ht="15.75">
      <c r="A218" s="5" t="s">
        <v>365</v>
      </c>
      <c r="B218" s="5" t="s">
        <v>403</v>
      </c>
      <c r="C218" s="7">
        <v>6</v>
      </c>
      <c r="D218" s="7">
        <v>6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21"/>
    </row>
    <row r="219" spans="1:61" ht="15.75">
      <c r="A219" s="5" t="s">
        <v>367</v>
      </c>
      <c r="B219" s="5" t="s">
        <v>404</v>
      </c>
      <c r="C219" s="7">
        <v>6</v>
      </c>
      <c r="D219" s="7">
        <v>6</v>
      </c>
      <c r="E219" s="7">
        <v>88417.085000000006</v>
      </c>
      <c r="F219" s="7">
        <v>16231.018</v>
      </c>
      <c r="G219" s="7">
        <v>0</v>
      </c>
      <c r="H219" s="7">
        <v>0</v>
      </c>
      <c r="I219" s="7">
        <v>373.00299999999999</v>
      </c>
      <c r="J219" s="7">
        <v>0</v>
      </c>
      <c r="K219" s="7">
        <v>0</v>
      </c>
      <c r="L219" s="7">
        <v>200171.31899999999</v>
      </c>
      <c r="M219" s="7">
        <v>8569.07</v>
      </c>
      <c r="N219" s="7">
        <v>0</v>
      </c>
      <c r="O219" s="7">
        <v>0</v>
      </c>
      <c r="P219" s="7">
        <v>3.4260000000000002</v>
      </c>
      <c r="Q219" s="7">
        <v>0</v>
      </c>
      <c r="R219" s="7">
        <v>0</v>
      </c>
      <c r="S219" s="7">
        <v>5419.8959999999997</v>
      </c>
      <c r="T219" s="7">
        <v>0</v>
      </c>
      <c r="U219" s="7">
        <v>0</v>
      </c>
      <c r="V219" s="7">
        <v>0</v>
      </c>
      <c r="W219" s="7">
        <v>1634.4190000000001</v>
      </c>
      <c r="X219" s="7">
        <v>0</v>
      </c>
      <c r="Y219" s="7">
        <v>46138.006999999998</v>
      </c>
      <c r="Z219" s="7">
        <v>0</v>
      </c>
      <c r="AA219" s="7">
        <v>5905.576</v>
      </c>
      <c r="AB219" s="7">
        <v>0</v>
      </c>
      <c r="AC219" s="7">
        <v>3108.4989999999998</v>
      </c>
      <c r="AD219" s="7">
        <v>0</v>
      </c>
      <c r="AE219" s="7">
        <v>135049.54500000001</v>
      </c>
      <c r="AF219" s="7">
        <v>128845.068</v>
      </c>
      <c r="AG219" s="7">
        <v>0</v>
      </c>
      <c r="AH219" s="7">
        <v>342182.88699999999</v>
      </c>
      <c r="AI219" s="7">
        <v>201961.467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4350.5630000000001</v>
      </c>
      <c r="AP219" s="7">
        <v>0</v>
      </c>
      <c r="AQ219" s="7">
        <v>53719.711000000003</v>
      </c>
      <c r="AR219" s="7">
        <v>0</v>
      </c>
      <c r="AS219" s="7">
        <v>51.033000000000001</v>
      </c>
      <c r="AT219" s="7">
        <v>0</v>
      </c>
      <c r="AU219" s="7">
        <v>367.738</v>
      </c>
      <c r="AV219" s="7">
        <v>0</v>
      </c>
      <c r="AW219" s="7">
        <v>0</v>
      </c>
      <c r="AX219" s="7">
        <v>0</v>
      </c>
      <c r="AY219" s="7">
        <v>2399.2249999999999</v>
      </c>
      <c r="AZ219" s="7">
        <v>83034.555999999997</v>
      </c>
      <c r="BA219" s="7">
        <v>0</v>
      </c>
      <c r="BB219" s="7">
        <v>2017.0530000000001</v>
      </c>
      <c r="BC219" s="7">
        <v>0</v>
      </c>
      <c r="BD219" s="7">
        <v>109048.591</v>
      </c>
      <c r="BE219" s="7">
        <v>583.41899999999998</v>
      </c>
      <c r="BF219" s="7">
        <v>37511.756999999998</v>
      </c>
      <c r="BG219" s="7">
        <v>0</v>
      </c>
      <c r="BH219" s="7">
        <v>0</v>
      </c>
      <c r="BI219" s="21"/>
    </row>
    <row r="220" spans="1:61" ht="15.75">
      <c r="A220" s="5" t="s">
        <v>369</v>
      </c>
      <c r="B220" s="5" t="s">
        <v>405</v>
      </c>
      <c r="C220" s="7">
        <v>6</v>
      </c>
      <c r="D220" s="7">
        <v>6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  <c r="BH220" s="7">
        <v>0</v>
      </c>
      <c r="BI220" s="21"/>
    </row>
    <row r="221" spans="1:61" ht="15.75">
      <c r="A221" s="5" t="s">
        <v>371</v>
      </c>
      <c r="B221" s="5" t="s">
        <v>406</v>
      </c>
      <c r="C221" s="7">
        <v>6</v>
      </c>
      <c r="D221" s="7">
        <v>6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0</v>
      </c>
      <c r="AX221" s="7">
        <v>0</v>
      </c>
      <c r="AY221" s="7">
        <v>0</v>
      </c>
      <c r="AZ221" s="7">
        <v>0</v>
      </c>
      <c r="BA221" s="7">
        <v>0</v>
      </c>
      <c r="BB221" s="7">
        <v>0</v>
      </c>
      <c r="BC221" s="7">
        <v>0</v>
      </c>
      <c r="BD221" s="7">
        <v>0</v>
      </c>
      <c r="BE221" s="7">
        <v>0</v>
      </c>
      <c r="BF221" s="7">
        <v>0</v>
      </c>
      <c r="BG221" s="7">
        <v>0</v>
      </c>
      <c r="BH221" s="7">
        <v>0</v>
      </c>
      <c r="BI221" s="21"/>
    </row>
    <row r="222" spans="1:61" ht="15.75">
      <c r="A222" s="5" t="s">
        <v>373</v>
      </c>
      <c r="B222" s="5" t="s">
        <v>407</v>
      </c>
      <c r="C222" s="7">
        <v>6</v>
      </c>
      <c r="D222" s="7">
        <v>6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0</v>
      </c>
      <c r="AX222" s="7">
        <v>0</v>
      </c>
      <c r="AY222" s="7">
        <v>0</v>
      </c>
      <c r="AZ222" s="7">
        <v>0</v>
      </c>
      <c r="BA222" s="7">
        <v>0</v>
      </c>
      <c r="BB222" s="7">
        <v>0</v>
      </c>
      <c r="BC222" s="7">
        <v>0</v>
      </c>
      <c r="BD222" s="7">
        <v>0</v>
      </c>
      <c r="BE222" s="7">
        <v>0</v>
      </c>
      <c r="BF222" s="7">
        <v>0</v>
      </c>
      <c r="BG222" s="7">
        <v>0</v>
      </c>
      <c r="BH222" s="7">
        <v>0</v>
      </c>
      <c r="BI222" s="21"/>
    </row>
    <row r="223" spans="1:61" ht="15.75">
      <c r="A223" s="5" t="s">
        <v>375</v>
      </c>
      <c r="B223" s="5" t="s">
        <v>408</v>
      </c>
      <c r="C223" s="7">
        <v>6</v>
      </c>
      <c r="D223" s="7">
        <v>6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7">
        <v>0</v>
      </c>
      <c r="BF223" s="7">
        <v>0</v>
      </c>
      <c r="BG223" s="7">
        <v>0</v>
      </c>
      <c r="BH223" s="7">
        <v>0</v>
      </c>
      <c r="BI223" s="21"/>
    </row>
    <row r="224" spans="1:61" ht="15.75">
      <c r="A224" s="5" t="s">
        <v>377</v>
      </c>
      <c r="B224" s="5" t="s">
        <v>409</v>
      </c>
      <c r="C224" s="7">
        <v>6</v>
      </c>
      <c r="D224" s="7">
        <v>6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0</v>
      </c>
      <c r="AX224" s="7">
        <v>0</v>
      </c>
      <c r="AY224" s="7">
        <v>0</v>
      </c>
      <c r="AZ224" s="7">
        <v>0</v>
      </c>
      <c r="BA224" s="7">
        <v>0</v>
      </c>
      <c r="BB224" s="7">
        <v>0</v>
      </c>
      <c r="BC224" s="7">
        <v>0</v>
      </c>
      <c r="BD224" s="7">
        <v>0</v>
      </c>
      <c r="BE224" s="7">
        <v>0</v>
      </c>
      <c r="BF224" s="7">
        <v>0</v>
      </c>
      <c r="BG224" s="7">
        <v>0</v>
      </c>
      <c r="BH224" s="7">
        <v>0</v>
      </c>
      <c r="BI224" s="21"/>
    </row>
    <row r="225" spans="1:61" ht="15.75">
      <c r="A225" s="5" t="s">
        <v>379</v>
      </c>
      <c r="B225" s="5" t="s">
        <v>410</v>
      </c>
      <c r="C225" s="7">
        <v>6</v>
      </c>
      <c r="D225" s="7">
        <v>6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  <c r="AX225" s="7">
        <v>0</v>
      </c>
      <c r="AY225" s="7">
        <v>0</v>
      </c>
      <c r="AZ225" s="7">
        <v>0</v>
      </c>
      <c r="BA225" s="7">
        <v>0</v>
      </c>
      <c r="BB225" s="7">
        <v>0</v>
      </c>
      <c r="BC225" s="7">
        <v>0</v>
      </c>
      <c r="BD225" s="7">
        <v>0</v>
      </c>
      <c r="BE225" s="7">
        <v>0</v>
      </c>
      <c r="BF225" s="7">
        <v>0</v>
      </c>
      <c r="BG225" s="7">
        <v>0</v>
      </c>
      <c r="BH225" s="7">
        <v>0</v>
      </c>
      <c r="BI225" s="21"/>
    </row>
    <row r="226" spans="1:61" ht="15.75">
      <c r="A226" s="5" t="s">
        <v>381</v>
      </c>
      <c r="B226" s="5" t="s">
        <v>411</v>
      </c>
      <c r="C226" s="7">
        <v>6</v>
      </c>
      <c r="D226" s="7">
        <v>6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0</v>
      </c>
      <c r="BA226" s="7">
        <v>0</v>
      </c>
      <c r="BB226" s="7">
        <v>0</v>
      </c>
      <c r="BC226" s="7">
        <v>0</v>
      </c>
      <c r="BD226" s="7">
        <v>0</v>
      </c>
      <c r="BE226" s="7">
        <v>0</v>
      </c>
      <c r="BF226" s="7">
        <v>0</v>
      </c>
      <c r="BG226" s="7">
        <v>0</v>
      </c>
      <c r="BH226" s="7">
        <v>0</v>
      </c>
      <c r="BI226" s="21"/>
    </row>
    <row r="227" spans="1:61" ht="15.75">
      <c r="A227" s="5" t="s">
        <v>383</v>
      </c>
      <c r="B227" s="5" t="s">
        <v>412</v>
      </c>
      <c r="C227" s="7">
        <v>6</v>
      </c>
      <c r="D227" s="7">
        <v>6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7">
        <v>0</v>
      </c>
      <c r="BF227" s="7">
        <v>0</v>
      </c>
      <c r="BG227" s="7">
        <v>0</v>
      </c>
      <c r="BH227" s="7">
        <v>0</v>
      </c>
      <c r="BI227" s="21"/>
    </row>
    <row r="228" spans="1:61" ht="15.75">
      <c r="A228" s="5" t="s">
        <v>385</v>
      </c>
      <c r="B228" s="5" t="s">
        <v>413</v>
      </c>
      <c r="C228" s="7">
        <v>6</v>
      </c>
      <c r="D228" s="7">
        <v>6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7">
        <v>0</v>
      </c>
      <c r="AT228" s="7">
        <v>0</v>
      </c>
      <c r="AU228" s="7">
        <v>0</v>
      </c>
      <c r="AV228" s="7">
        <v>0</v>
      </c>
      <c r="AW228" s="7">
        <v>0</v>
      </c>
      <c r="AX228" s="7">
        <v>0</v>
      </c>
      <c r="AY228" s="7">
        <v>0</v>
      </c>
      <c r="AZ228" s="7">
        <v>0</v>
      </c>
      <c r="BA228" s="7">
        <v>0</v>
      </c>
      <c r="BB228" s="7">
        <v>0</v>
      </c>
      <c r="BC228" s="7">
        <v>0</v>
      </c>
      <c r="BD228" s="7">
        <v>0</v>
      </c>
      <c r="BE228" s="7">
        <v>0</v>
      </c>
      <c r="BF228" s="7">
        <v>0</v>
      </c>
      <c r="BG228" s="7">
        <v>0</v>
      </c>
      <c r="BH228" s="7">
        <v>0</v>
      </c>
      <c r="BI228" s="21"/>
    </row>
    <row r="229" spans="1:61" ht="15.75">
      <c r="A229" s="5" t="s">
        <v>387</v>
      </c>
      <c r="B229" s="5" t="s">
        <v>414</v>
      </c>
      <c r="C229" s="7">
        <v>6</v>
      </c>
      <c r="D229" s="7">
        <v>6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7">
        <v>0</v>
      </c>
      <c r="BF229" s="7">
        <v>0</v>
      </c>
      <c r="BG229" s="7">
        <v>0</v>
      </c>
      <c r="BH229" s="7">
        <v>0</v>
      </c>
      <c r="BI229" s="21"/>
    </row>
    <row r="230" spans="1:61" ht="15.75">
      <c r="A230" s="5" t="s">
        <v>389</v>
      </c>
      <c r="B230" s="5" t="s">
        <v>415</v>
      </c>
      <c r="C230" s="7">
        <v>6</v>
      </c>
      <c r="D230" s="7">
        <v>6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0</v>
      </c>
      <c r="AX230" s="7">
        <v>0</v>
      </c>
      <c r="AY230" s="7">
        <v>0</v>
      </c>
      <c r="AZ230" s="7">
        <v>0</v>
      </c>
      <c r="BA230" s="7">
        <v>0</v>
      </c>
      <c r="BB230" s="7">
        <v>0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  <c r="BH230" s="7">
        <v>0</v>
      </c>
      <c r="BI230" s="21"/>
    </row>
    <row r="231" spans="1:61" ht="15.75">
      <c r="A231" s="5" t="s">
        <v>391</v>
      </c>
      <c r="B231" s="5" t="s">
        <v>416</v>
      </c>
      <c r="C231" s="7">
        <v>6</v>
      </c>
      <c r="D231" s="7">
        <v>6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0</v>
      </c>
      <c r="AW231" s="7">
        <v>0</v>
      </c>
      <c r="AX231" s="7">
        <v>0</v>
      </c>
      <c r="AY231" s="7">
        <v>0</v>
      </c>
      <c r="AZ231" s="7">
        <v>0</v>
      </c>
      <c r="BA231" s="7">
        <v>0</v>
      </c>
      <c r="BB231" s="7">
        <v>0</v>
      </c>
      <c r="BC231" s="7">
        <v>0</v>
      </c>
      <c r="BD231" s="7">
        <v>0</v>
      </c>
      <c r="BE231" s="7">
        <v>0</v>
      </c>
      <c r="BF231" s="7">
        <v>0</v>
      </c>
      <c r="BG231" s="7">
        <v>0</v>
      </c>
      <c r="BH231" s="7">
        <v>0</v>
      </c>
      <c r="BI231" s="21"/>
    </row>
    <row r="232" spans="1:61" ht="15.75">
      <c r="A232" s="5" t="s">
        <v>393</v>
      </c>
      <c r="B232" s="5" t="s">
        <v>417</v>
      </c>
      <c r="C232" s="7">
        <v>6</v>
      </c>
      <c r="D232" s="7">
        <v>6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0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0</v>
      </c>
      <c r="BG232" s="7">
        <v>0</v>
      </c>
      <c r="BH232" s="7">
        <v>0</v>
      </c>
      <c r="BI232" s="21"/>
    </row>
    <row r="233" spans="1:61" ht="15.75">
      <c r="A233" s="5" t="s">
        <v>395</v>
      </c>
      <c r="B233" s="5" t="s">
        <v>418</v>
      </c>
      <c r="C233" s="7">
        <v>6</v>
      </c>
      <c r="D233" s="7">
        <v>6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0</v>
      </c>
      <c r="BC233" s="7">
        <v>0</v>
      </c>
      <c r="BD233" s="7">
        <v>0</v>
      </c>
      <c r="BE233" s="7">
        <v>0</v>
      </c>
      <c r="BF233" s="7">
        <v>0</v>
      </c>
      <c r="BG233" s="7">
        <v>0</v>
      </c>
      <c r="BH233" s="7">
        <v>0</v>
      </c>
      <c r="BI233" s="21"/>
    </row>
    <row r="234" spans="1:61" ht="15.75">
      <c r="A234" s="5" t="s">
        <v>419</v>
      </c>
      <c r="B234" s="5" t="s">
        <v>420</v>
      </c>
      <c r="C234" s="7">
        <v>6</v>
      </c>
      <c r="D234" s="7">
        <v>6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0</v>
      </c>
      <c r="AW234" s="7">
        <v>0</v>
      </c>
      <c r="AX234" s="7">
        <v>0</v>
      </c>
      <c r="AY234" s="7">
        <v>0</v>
      </c>
      <c r="AZ234" s="7">
        <v>0</v>
      </c>
      <c r="BA234" s="7">
        <v>0</v>
      </c>
      <c r="BB234" s="7">
        <v>0</v>
      </c>
      <c r="BC234" s="7">
        <v>0</v>
      </c>
      <c r="BD234" s="7">
        <v>0</v>
      </c>
      <c r="BE234" s="7">
        <v>0</v>
      </c>
      <c r="BF234" s="7">
        <v>0</v>
      </c>
      <c r="BG234" s="7">
        <v>0</v>
      </c>
      <c r="BH234" s="7">
        <v>0</v>
      </c>
      <c r="BI234" s="21"/>
    </row>
    <row r="235" spans="1:61" ht="15.75">
      <c r="A235" s="5" t="s">
        <v>421</v>
      </c>
      <c r="B235" s="5" t="s">
        <v>422</v>
      </c>
      <c r="C235" s="7">
        <v>6</v>
      </c>
      <c r="D235" s="7">
        <v>6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0</v>
      </c>
      <c r="BE235" s="7">
        <v>0</v>
      </c>
      <c r="BF235" s="7">
        <v>0</v>
      </c>
      <c r="BG235" s="7">
        <v>0</v>
      </c>
      <c r="BH235" s="7">
        <v>0</v>
      </c>
      <c r="BI235" s="21"/>
    </row>
    <row r="236" spans="1:61" ht="15.75">
      <c r="A236" s="5" t="s">
        <v>423</v>
      </c>
      <c r="B236" s="5" t="s">
        <v>424</v>
      </c>
      <c r="C236" s="7">
        <v>6</v>
      </c>
      <c r="D236" s="7">
        <v>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0</v>
      </c>
      <c r="AW236" s="7">
        <v>0</v>
      </c>
      <c r="AX236" s="7">
        <v>0</v>
      </c>
      <c r="AY236" s="7">
        <v>0</v>
      </c>
      <c r="AZ236" s="7">
        <v>0</v>
      </c>
      <c r="BA236" s="7">
        <v>0</v>
      </c>
      <c r="BB236" s="7">
        <v>0</v>
      </c>
      <c r="BC236" s="7">
        <v>0</v>
      </c>
      <c r="BD236" s="7">
        <v>0</v>
      </c>
      <c r="BE236" s="7">
        <v>0</v>
      </c>
      <c r="BF236" s="7">
        <v>0</v>
      </c>
      <c r="BG236" s="7">
        <v>0</v>
      </c>
      <c r="BH236" s="7">
        <v>0</v>
      </c>
      <c r="BI236" s="21"/>
    </row>
    <row r="237" spans="1:61" ht="15.75">
      <c r="A237" s="5" t="s">
        <v>425</v>
      </c>
      <c r="B237" s="5" t="s">
        <v>426</v>
      </c>
      <c r="C237" s="7">
        <v>6</v>
      </c>
      <c r="D237" s="7">
        <v>6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  <c r="AX237" s="7">
        <v>0</v>
      </c>
      <c r="AY237" s="7">
        <v>0</v>
      </c>
      <c r="AZ237" s="7">
        <v>0</v>
      </c>
      <c r="BA237" s="7">
        <v>0</v>
      </c>
      <c r="BB237" s="7">
        <v>0</v>
      </c>
      <c r="BC237" s="7">
        <v>0</v>
      </c>
      <c r="BD237" s="7">
        <v>0</v>
      </c>
      <c r="BE237" s="7">
        <v>0</v>
      </c>
      <c r="BF237" s="7">
        <v>0</v>
      </c>
      <c r="BG237" s="7">
        <v>0</v>
      </c>
      <c r="BH237" s="7">
        <v>0</v>
      </c>
      <c r="BI237" s="21"/>
    </row>
    <row r="238" spans="1:61" ht="15.75">
      <c r="A238" s="5" t="s">
        <v>427</v>
      </c>
      <c r="B238" s="5" t="s">
        <v>428</v>
      </c>
      <c r="C238" s="7">
        <v>6</v>
      </c>
      <c r="D238" s="7">
        <v>6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0</v>
      </c>
      <c r="BA238" s="7">
        <v>0</v>
      </c>
      <c r="BB238" s="7">
        <v>0</v>
      </c>
      <c r="BC238" s="7">
        <v>0</v>
      </c>
      <c r="BD238" s="7">
        <v>0</v>
      </c>
      <c r="BE238" s="7">
        <v>0</v>
      </c>
      <c r="BF238" s="7">
        <v>0</v>
      </c>
      <c r="BG238" s="7">
        <v>0</v>
      </c>
      <c r="BH238" s="7">
        <v>0</v>
      </c>
      <c r="BI238" s="21"/>
    </row>
    <row r="239" spans="1:61" ht="15.75">
      <c r="A239" s="5" t="s">
        <v>429</v>
      </c>
      <c r="B239" s="5" t="s">
        <v>430</v>
      </c>
      <c r="C239" s="7">
        <v>6</v>
      </c>
      <c r="D239" s="7">
        <v>6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7">
        <v>0</v>
      </c>
      <c r="AV239" s="7">
        <v>0</v>
      </c>
      <c r="AW239" s="7">
        <v>0</v>
      </c>
      <c r="AX239" s="7">
        <v>0</v>
      </c>
      <c r="AY239" s="7">
        <v>0</v>
      </c>
      <c r="AZ239" s="7">
        <v>0</v>
      </c>
      <c r="BA239" s="7">
        <v>0</v>
      </c>
      <c r="BB239" s="7">
        <v>0</v>
      </c>
      <c r="BC239" s="7">
        <v>0</v>
      </c>
      <c r="BD239" s="7">
        <v>0</v>
      </c>
      <c r="BE239" s="7">
        <v>0</v>
      </c>
      <c r="BF239" s="7">
        <v>0</v>
      </c>
      <c r="BG239" s="7">
        <v>0</v>
      </c>
      <c r="BH239" s="7">
        <v>0</v>
      </c>
      <c r="BI239" s="21"/>
    </row>
    <row r="240" spans="1:61" ht="15.75">
      <c r="A240" s="5" t="s">
        <v>431</v>
      </c>
      <c r="B240" s="5" t="s">
        <v>432</v>
      </c>
      <c r="C240" s="7">
        <v>6</v>
      </c>
      <c r="D240" s="7">
        <v>6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0</v>
      </c>
      <c r="AT240" s="7">
        <v>0</v>
      </c>
      <c r="AU240" s="7">
        <v>0</v>
      </c>
      <c r="AV240" s="7">
        <v>0</v>
      </c>
      <c r="AW240" s="7">
        <v>0</v>
      </c>
      <c r="AX240" s="7">
        <v>0</v>
      </c>
      <c r="AY240" s="7">
        <v>0</v>
      </c>
      <c r="AZ240" s="7">
        <v>0</v>
      </c>
      <c r="BA240" s="7">
        <v>0</v>
      </c>
      <c r="BB240" s="7">
        <v>0</v>
      </c>
      <c r="BC240" s="7">
        <v>0</v>
      </c>
      <c r="BD240" s="7">
        <v>0</v>
      </c>
      <c r="BE240" s="7">
        <v>0</v>
      </c>
      <c r="BF240" s="7">
        <v>0</v>
      </c>
      <c r="BG240" s="7">
        <v>0</v>
      </c>
      <c r="BH240" s="7">
        <v>0</v>
      </c>
      <c r="BI240" s="21"/>
    </row>
    <row r="241" spans="1:61" ht="15.75">
      <c r="A241" s="5" t="s">
        <v>433</v>
      </c>
      <c r="B241" s="5" t="s">
        <v>434</v>
      </c>
      <c r="C241" s="7">
        <v>6</v>
      </c>
      <c r="D241" s="7">
        <v>6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7">
        <v>0</v>
      </c>
      <c r="AV241" s="7">
        <v>0</v>
      </c>
      <c r="AW241" s="7">
        <v>0</v>
      </c>
      <c r="AX241" s="7">
        <v>0</v>
      </c>
      <c r="AY241" s="7">
        <v>0</v>
      </c>
      <c r="AZ241" s="7">
        <v>0</v>
      </c>
      <c r="BA241" s="7">
        <v>0</v>
      </c>
      <c r="BB241" s="7">
        <v>0</v>
      </c>
      <c r="BC241" s="7">
        <v>0</v>
      </c>
      <c r="BD241" s="7">
        <v>0</v>
      </c>
      <c r="BE241" s="7">
        <v>0</v>
      </c>
      <c r="BF241" s="7">
        <v>0</v>
      </c>
      <c r="BG241" s="7">
        <v>0</v>
      </c>
      <c r="BH241" s="7">
        <v>0</v>
      </c>
      <c r="BI241" s="21"/>
    </row>
    <row r="242" spans="1:61" ht="15.75">
      <c r="A242" s="5" t="s">
        <v>435</v>
      </c>
      <c r="B242" s="5" t="s">
        <v>436</v>
      </c>
      <c r="C242" s="7">
        <v>6</v>
      </c>
      <c r="D242" s="7">
        <v>6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21"/>
    </row>
    <row r="243" spans="1:61" ht="15.75">
      <c r="A243" s="5" t="s">
        <v>437</v>
      </c>
      <c r="B243" s="5" t="s">
        <v>438</v>
      </c>
      <c r="C243" s="7">
        <v>6</v>
      </c>
      <c r="D243" s="7">
        <v>6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0</v>
      </c>
      <c r="BB243" s="7">
        <v>0</v>
      </c>
      <c r="BC243" s="7">
        <v>0</v>
      </c>
      <c r="BD243" s="7">
        <v>0</v>
      </c>
      <c r="BE243" s="7">
        <v>0</v>
      </c>
      <c r="BF243" s="7">
        <v>0</v>
      </c>
      <c r="BG243" s="7">
        <v>0</v>
      </c>
      <c r="BH243" s="7">
        <v>0</v>
      </c>
      <c r="BI243" s="21"/>
    </row>
    <row r="244" spans="1:61" ht="15.75">
      <c r="A244" s="5" t="s">
        <v>439</v>
      </c>
      <c r="B244" s="5" t="s">
        <v>440</v>
      </c>
      <c r="C244" s="7">
        <v>6</v>
      </c>
      <c r="D244" s="7">
        <v>6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0</v>
      </c>
      <c r="BA244" s="7">
        <v>0</v>
      </c>
      <c r="BB244" s="7">
        <v>0</v>
      </c>
      <c r="BC244" s="7">
        <v>0</v>
      </c>
      <c r="BD244" s="7">
        <v>0</v>
      </c>
      <c r="BE244" s="7">
        <v>0</v>
      </c>
      <c r="BF244" s="7">
        <v>0</v>
      </c>
      <c r="BG244" s="7">
        <v>0</v>
      </c>
      <c r="BH244" s="7">
        <v>0</v>
      </c>
      <c r="BI244" s="21"/>
    </row>
    <row r="245" spans="1:61" ht="15.75">
      <c r="A245" s="5" t="s">
        <v>441</v>
      </c>
      <c r="B245" s="5" t="s">
        <v>442</v>
      </c>
      <c r="C245" s="7">
        <v>6</v>
      </c>
      <c r="D245" s="7">
        <v>6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0</v>
      </c>
      <c r="BA245" s="7">
        <v>0</v>
      </c>
      <c r="BB245" s="7">
        <v>0</v>
      </c>
      <c r="BC245" s="7">
        <v>0</v>
      </c>
      <c r="BD245" s="7">
        <v>0</v>
      </c>
      <c r="BE245" s="7">
        <v>0</v>
      </c>
      <c r="BF245" s="7">
        <v>0</v>
      </c>
      <c r="BG245" s="7">
        <v>0</v>
      </c>
      <c r="BH245" s="7">
        <v>0</v>
      </c>
      <c r="BI245" s="21"/>
    </row>
    <row r="246" spans="1:61" ht="15.75">
      <c r="A246" s="5" t="s">
        <v>443</v>
      </c>
      <c r="B246" s="5" t="s">
        <v>444</v>
      </c>
      <c r="C246" s="7">
        <v>6</v>
      </c>
      <c r="D246" s="7">
        <v>6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0</v>
      </c>
      <c r="BB246" s="7">
        <v>0</v>
      </c>
      <c r="BC246" s="7">
        <v>0</v>
      </c>
      <c r="BD246" s="7">
        <v>0</v>
      </c>
      <c r="BE246" s="7">
        <v>0</v>
      </c>
      <c r="BF246" s="7">
        <v>0</v>
      </c>
      <c r="BG246" s="7">
        <v>0</v>
      </c>
      <c r="BH246" s="7">
        <v>0</v>
      </c>
      <c r="BI246" s="21"/>
    </row>
    <row r="247" spans="1:61" ht="15.75">
      <c r="A247" s="5" t="s">
        <v>445</v>
      </c>
      <c r="B247" s="5" t="s">
        <v>446</v>
      </c>
      <c r="C247" s="7">
        <v>6</v>
      </c>
      <c r="D247" s="7">
        <v>6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0</v>
      </c>
      <c r="BB247" s="7">
        <v>0</v>
      </c>
      <c r="BC247" s="7">
        <v>0</v>
      </c>
      <c r="BD247" s="7">
        <v>0</v>
      </c>
      <c r="BE247" s="7">
        <v>0</v>
      </c>
      <c r="BF247" s="7">
        <v>0</v>
      </c>
      <c r="BG247" s="7">
        <v>0</v>
      </c>
      <c r="BH247" s="7">
        <v>0</v>
      </c>
      <c r="BI247" s="21"/>
    </row>
    <row r="248" spans="1:61" ht="15.75">
      <c r="A248" s="5" t="s">
        <v>447</v>
      </c>
      <c r="B248" s="5" t="s">
        <v>448</v>
      </c>
      <c r="C248" s="7">
        <v>6</v>
      </c>
      <c r="D248" s="7">
        <v>6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0</v>
      </c>
      <c r="BB248" s="7">
        <v>0</v>
      </c>
      <c r="BC248" s="7">
        <v>0</v>
      </c>
      <c r="BD248" s="7">
        <v>0</v>
      </c>
      <c r="BE248" s="7">
        <v>0</v>
      </c>
      <c r="BF248" s="7">
        <v>0</v>
      </c>
      <c r="BG248" s="7">
        <v>0</v>
      </c>
      <c r="BH248" s="7">
        <v>0</v>
      </c>
      <c r="BI248" s="21"/>
    </row>
    <row r="249" spans="1:61" ht="15.75">
      <c r="A249" s="5" t="s">
        <v>449</v>
      </c>
      <c r="B249" s="5" t="s">
        <v>450</v>
      </c>
      <c r="C249" s="7">
        <v>6</v>
      </c>
      <c r="D249" s="7">
        <v>6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7">
        <v>0</v>
      </c>
      <c r="BF249" s="7">
        <v>0</v>
      </c>
      <c r="BG249" s="7">
        <v>0</v>
      </c>
      <c r="BH249" s="7">
        <v>0</v>
      </c>
      <c r="BI249" s="21"/>
    </row>
    <row r="250" spans="1:61" ht="15.75">
      <c r="A250" s="5" t="s">
        <v>451</v>
      </c>
      <c r="B250" s="5" t="s">
        <v>452</v>
      </c>
      <c r="C250" s="7">
        <v>6</v>
      </c>
      <c r="D250" s="7">
        <v>6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0</v>
      </c>
      <c r="BB250" s="7">
        <v>0</v>
      </c>
      <c r="BC250" s="7">
        <v>0</v>
      </c>
      <c r="BD250" s="7">
        <v>0</v>
      </c>
      <c r="BE250" s="7">
        <v>0</v>
      </c>
      <c r="BF250" s="7">
        <v>0</v>
      </c>
      <c r="BG250" s="7">
        <v>0</v>
      </c>
      <c r="BH250" s="7">
        <v>0</v>
      </c>
      <c r="BI250" s="21"/>
    </row>
    <row r="251" spans="1:61" ht="15.75">
      <c r="A251" s="5" t="s">
        <v>453</v>
      </c>
      <c r="B251" s="5" t="s">
        <v>454</v>
      </c>
      <c r="C251" s="7">
        <v>6</v>
      </c>
      <c r="D251" s="7">
        <v>6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0</v>
      </c>
      <c r="BB251" s="7">
        <v>0</v>
      </c>
      <c r="BC251" s="7">
        <v>0</v>
      </c>
      <c r="BD251" s="7">
        <v>0</v>
      </c>
      <c r="BE251" s="7">
        <v>0</v>
      </c>
      <c r="BF251" s="7">
        <v>0</v>
      </c>
      <c r="BG251" s="7">
        <v>0</v>
      </c>
      <c r="BH251" s="7">
        <v>0</v>
      </c>
      <c r="BI251" s="21"/>
    </row>
    <row r="252" spans="1:61" ht="15.75">
      <c r="A252" s="5" t="s">
        <v>455</v>
      </c>
      <c r="B252" s="5" t="s">
        <v>456</v>
      </c>
      <c r="C252" s="7">
        <v>6</v>
      </c>
      <c r="D252" s="7">
        <v>6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1111.825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21"/>
    </row>
    <row r="253" spans="1:61" ht="15.75">
      <c r="A253" s="5" t="s">
        <v>457</v>
      </c>
      <c r="B253" s="5" t="s">
        <v>458</v>
      </c>
      <c r="C253" s="7">
        <v>6</v>
      </c>
      <c r="D253" s="7">
        <v>6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8076.7659999999996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0</v>
      </c>
      <c r="BC253" s="7">
        <v>0</v>
      </c>
      <c r="BD253" s="7">
        <v>0</v>
      </c>
      <c r="BE253" s="7">
        <v>0</v>
      </c>
      <c r="BF253" s="7">
        <v>0</v>
      </c>
      <c r="BG253" s="7">
        <v>0</v>
      </c>
      <c r="BH253" s="7">
        <v>0</v>
      </c>
      <c r="BI253" s="21"/>
    </row>
    <row r="254" spans="1:61" ht="15.75">
      <c r="A254" s="5" t="s">
        <v>459</v>
      </c>
      <c r="B254" s="5" t="s">
        <v>460</v>
      </c>
      <c r="C254" s="7">
        <v>6</v>
      </c>
      <c r="D254" s="7">
        <v>6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3834.4969999999998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0</v>
      </c>
      <c r="AX254" s="7">
        <v>0</v>
      </c>
      <c r="AY254" s="7">
        <v>0</v>
      </c>
      <c r="AZ254" s="7">
        <v>0</v>
      </c>
      <c r="BA254" s="7">
        <v>0</v>
      </c>
      <c r="BB254" s="7">
        <v>0</v>
      </c>
      <c r="BC254" s="7">
        <v>0</v>
      </c>
      <c r="BD254" s="7">
        <v>0</v>
      </c>
      <c r="BE254" s="7">
        <v>0</v>
      </c>
      <c r="BF254" s="7">
        <v>0</v>
      </c>
      <c r="BG254" s="7">
        <v>0</v>
      </c>
      <c r="BH254" s="7">
        <v>0</v>
      </c>
      <c r="BI254" s="21"/>
    </row>
    <row r="255" spans="1:61" ht="15.75">
      <c r="A255" s="5" t="s">
        <v>461</v>
      </c>
      <c r="B255" s="5" t="s">
        <v>462</v>
      </c>
      <c r="C255" s="7">
        <v>6</v>
      </c>
      <c r="D255" s="7">
        <v>6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434.286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340.74700000000001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0</v>
      </c>
      <c r="BC255" s="7">
        <v>0</v>
      </c>
      <c r="BD255" s="7">
        <v>0</v>
      </c>
      <c r="BE255" s="7">
        <v>0</v>
      </c>
      <c r="BF255" s="7">
        <v>0</v>
      </c>
      <c r="BG255" s="7">
        <v>0</v>
      </c>
      <c r="BH255" s="7">
        <v>0</v>
      </c>
      <c r="BI255" s="21"/>
    </row>
    <row r="256" spans="1:61" ht="15.75">
      <c r="A256" s="5" t="s">
        <v>419</v>
      </c>
      <c r="B256" s="5" t="s">
        <v>463</v>
      </c>
      <c r="C256" s="7">
        <v>6</v>
      </c>
      <c r="D256" s="7">
        <v>6</v>
      </c>
      <c r="E256" s="7">
        <v>0</v>
      </c>
      <c r="F256" s="7">
        <v>0</v>
      </c>
      <c r="G256" s="7">
        <v>0</v>
      </c>
      <c r="H256" s="7">
        <v>0</v>
      </c>
      <c r="I256" s="7">
        <v>6.0000000000000001E-3</v>
      </c>
      <c r="J256" s="7">
        <v>0</v>
      </c>
      <c r="K256" s="7">
        <v>0</v>
      </c>
      <c r="L256" s="7">
        <v>3.3000000000000002E-2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3.7999999999999999E-2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  <c r="AX256" s="7">
        <v>0</v>
      </c>
      <c r="AY256" s="7">
        <v>0</v>
      </c>
      <c r="AZ256" s="7">
        <v>0</v>
      </c>
      <c r="BA256" s="7">
        <v>0</v>
      </c>
      <c r="BB256" s="7">
        <v>0</v>
      </c>
      <c r="BC256" s="7">
        <v>0</v>
      </c>
      <c r="BD256" s="7">
        <v>0</v>
      </c>
      <c r="BE256" s="7">
        <v>0</v>
      </c>
      <c r="BF256" s="7">
        <v>0</v>
      </c>
      <c r="BG256" s="7">
        <v>0</v>
      </c>
      <c r="BH256" s="7">
        <v>0</v>
      </c>
      <c r="BI256" s="21"/>
    </row>
    <row r="257" spans="1:61" ht="15.75">
      <c r="A257" s="5" t="s">
        <v>421</v>
      </c>
      <c r="B257" s="5" t="s">
        <v>464</v>
      </c>
      <c r="C257" s="7">
        <v>6</v>
      </c>
      <c r="D257" s="7">
        <v>6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0</v>
      </c>
      <c r="AW257" s="7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  <c r="BC257" s="7">
        <v>0</v>
      </c>
      <c r="BD257" s="7">
        <v>0</v>
      </c>
      <c r="BE257" s="7">
        <v>0</v>
      </c>
      <c r="BF257" s="7">
        <v>0</v>
      </c>
      <c r="BG257" s="7">
        <v>0</v>
      </c>
      <c r="BH257" s="7">
        <v>0</v>
      </c>
      <c r="BI257" s="21"/>
    </row>
    <row r="258" spans="1:61" ht="15.75">
      <c r="A258" s="5" t="s">
        <v>423</v>
      </c>
      <c r="B258" s="5" t="s">
        <v>465</v>
      </c>
      <c r="C258" s="7">
        <v>6</v>
      </c>
      <c r="D258" s="7">
        <v>6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0</v>
      </c>
      <c r="AV258" s="7">
        <v>0</v>
      </c>
      <c r="AW258" s="7">
        <v>0</v>
      </c>
      <c r="AX258" s="7">
        <v>0</v>
      </c>
      <c r="AY258" s="7">
        <v>0</v>
      </c>
      <c r="AZ258" s="7">
        <v>0</v>
      </c>
      <c r="BA258" s="7">
        <v>0</v>
      </c>
      <c r="BB258" s="7">
        <v>0</v>
      </c>
      <c r="BC258" s="7">
        <v>0</v>
      </c>
      <c r="BD258" s="7">
        <v>0</v>
      </c>
      <c r="BE258" s="7">
        <v>0</v>
      </c>
      <c r="BF258" s="7">
        <v>0</v>
      </c>
      <c r="BG258" s="7">
        <v>0</v>
      </c>
      <c r="BH258" s="7">
        <v>0</v>
      </c>
      <c r="BI258" s="21"/>
    </row>
    <row r="259" spans="1:61" ht="15.75">
      <c r="A259" s="5" t="s">
        <v>425</v>
      </c>
      <c r="B259" s="5" t="s">
        <v>466</v>
      </c>
      <c r="C259" s="7">
        <v>6</v>
      </c>
      <c r="D259" s="7">
        <v>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0</v>
      </c>
      <c r="AW259" s="7">
        <v>0</v>
      </c>
      <c r="AX259" s="7">
        <v>0</v>
      </c>
      <c r="AY259" s="7">
        <v>0</v>
      </c>
      <c r="AZ259" s="7">
        <v>0</v>
      </c>
      <c r="BA259" s="7">
        <v>0</v>
      </c>
      <c r="BB259" s="7">
        <v>0</v>
      </c>
      <c r="BC259" s="7">
        <v>0</v>
      </c>
      <c r="BD259" s="7">
        <v>0</v>
      </c>
      <c r="BE259" s="7">
        <v>0</v>
      </c>
      <c r="BF259" s="7">
        <v>0</v>
      </c>
      <c r="BG259" s="7">
        <v>0</v>
      </c>
      <c r="BH259" s="7">
        <v>0</v>
      </c>
      <c r="BI259" s="21"/>
    </row>
    <row r="260" spans="1:61" ht="15.75">
      <c r="A260" s="5" t="s">
        <v>427</v>
      </c>
      <c r="B260" s="5" t="s">
        <v>467</v>
      </c>
      <c r="C260" s="7">
        <v>6</v>
      </c>
      <c r="D260" s="7">
        <v>6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0</v>
      </c>
      <c r="AX260" s="7">
        <v>0</v>
      </c>
      <c r="AY260" s="7">
        <v>0</v>
      </c>
      <c r="AZ260" s="7">
        <v>0</v>
      </c>
      <c r="BA260" s="7">
        <v>0</v>
      </c>
      <c r="BB260" s="7">
        <v>0</v>
      </c>
      <c r="BC260" s="7">
        <v>0</v>
      </c>
      <c r="BD260" s="7">
        <v>0</v>
      </c>
      <c r="BE260" s="7">
        <v>0</v>
      </c>
      <c r="BF260" s="7">
        <v>0</v>
      </c>
      <c r="BG260" s="7">
        <v>0</v>
      </c>
      <c r="BH260" s="7">
        <v>0</v>
      </c>
      <c r="BI260" s="21"/>
    </row>
    <row r="261" spans="1:61" ht="15.75">
      <c r="A261" s="5" t="s">
        <v>429</v>
      </c>
      <c r="B261" s="5" t="s">
        <v>468</v>
      </c>
      <c r="C261" s="7">
        <v>6</v>
      </c>
      <c r="D261" s="7">
        <v>6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0</v>
      </c>
      <c r="BC261" s="7">
        <v>0</v>
      </c>
      <c r="BD261" s="7">
        <v>0</v>
      </c>
      <c r="BE261" s="7">
        <v>0</v>
      </c>
      <c r="BF261" s="7">
        <v>0</v>
      </c>
      <c r="BG261" s="7">
        <v>0</v>
      </c>
      <c r="BH261" s="7">
        <v>0</v>
      </c>
      <c r="BI261" s="21"/>
    </row>
    <row r="262" spans="1:61" ht="15.75">
      <c r="A262" s="5" t="s">
        <v>431</v>
      </c>
      <c r="B262" s="5" t="s">
        <v>469</v>
      </c>
      <c r="C262" s="7">
        <v>6</v>
      </c>
      <c r="D262" s="7">
        <v>6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0</v>
      </c>
      <c r="AX262" s="7">
        <v>0</v>
      </c>
      <c r="AY262" s="7">
        <v>0</v>
      </c>
      <c r="AZ262" s="7">
        <v>0</v>
      </c>
      <c r="BA262" s="7">
        <v>0</v>
      </c>
      <c r="BB262" s="7">
        <v>0</v>
      </c>
      <c r="BC262" s="7">
        <v>0</v>
      </c>
      <c r="BD262" s="7">
        <v>0</v>
      </c>
      <c r="BE262" s="7">
        <v>0</v>
      </c>
      <c r="BF262" s="7">
        <v>0</v>
      </c>
      <c r="BG262" s="7">
        <v>0</v>
      </c>
      <c r="BH262" s="7">
        <v>0</v>
      </c>
      <c r="BI262" s="21"/>
    </row>
    <row r="263" spans="1:61" ht="15.75">
      <c r="A263" s="5" t="s">
        <v>433</v>
      </c>
      <c r="B263" s="5" t="s">
        <v>470</v>
      </c>
      <c r="C263" s="7">
        <v>6</v>
      </c>
      <c r="D263" s="7">
        <v>6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  <c r="AX263" s="7">
        <v>0</v>
      </c>
      <c r="AY263" s="7">
        <v>0</v>
      </c>
      <c r="AZ263" s="7">
        <v>0</v>
      </c>
      <c r="BA263" s="7">
        <v>0</v>
      </c>
      <c r="BB263" s="7">
        <v>0</v>
      </c>
      <c r="BC263" s="7">
        <v>0</v>
      </c>
      <c r="BD263" s="7">
        <v>0</v>
      </c>
      <c r="BE263" s="7">
        <v>0</v>
      </c>
      <c r="BF263" s="7">
        <v>0</v>
      </c>
      <c r="BG263" s="7">
        <v>0</v>
      </c>
      <c r="BH263" s="7">
        <v>0</v>
      </c>
      <c r="BI263" s="21"/>
    </row>
    <row r="264" spans="1:61" ht="15.75">
      <c r="A264" s="5" t="s">
        <v>435</v>
      </c>
      <c r="B264" s="5" t="s">
        <v>471</v>
      </c>
      <c r="C264" s="7">
        <v>6</v>
      </c>
      <c r="D264" s="7">
        <v>6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  <c r="AX264" s="7">
        <v>0</v>
      </c>
      <c r="AY264" s="7">
        <v>0</v>
      </c>
      <c r="AZ264" s="7">
        <v>0</v>
      </c>
      <c r="BA264" s="7">
        <v>0</v>
      </c>
      <c r="BB264" s="7">
        <v>0</v>
      </c>
      <c r="BC264" s="7">
        <v>0</v>
      </c>
      <c r="BD264" s="7">
        <v>0</v>
      </c>
      <c r="BE264" s="7">
        <v>0</v>
      </c>
      <c r="BF264" s="7">
        <v>0</v>
      </c>
      <c r="BG264" s="7">
        <v>0</v>
      </c>
      <c r="BH264" s="7">
        <v>0</v>
      </c>
      <c r="BI264" s="21"/>
    </row>
    <row r="265" spans="1:61" ht="15.75">
      <c r="A265" s="5" t="s">
        <v>437</v>
      </c>
      <c r="B265" s="5" t="s">
        <v>472</v>
      </c>
      <c r="C265" s="7">
        <v>6</v>
      </c>
      <c r="D265" s="7">
        <v>6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0</v>
      </c>
      <c r="BC265" s="7">
        <v>0</v>
      </c>
      <c r="BD265" s="7">
        <v>0</v>
      </c>
      <c r="BE265" s="7">
        <v>0</v>
      </c>
      <c r="BF265" s="7">
        <v>0</v>
      </c>
      <c r="BG265" s="7">
        <v>0</v>
      </c>
      <c r="BH265" s="7">
        <v>0</v>
      </c>
      <c r="BI265" s="21"/>
    </row>
    <row r="266" spans="1:61" ht="15.75">
      <c r="A266" s="5" t="s">
        <v>439</v>
      </c>
      <c r="B266" s="5" t="s">
        <v>473</v>
      </c>
      <c r="C266" s="7">
        <v>6</v>
      </c>
      <c r="D266" s="7">
        <v>6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21"/>
    </row>
    <row r="267" spans="1:61" ht="15.75">
      <c r="A267" s="5" t="s">
        <v>441</v>
      </c>
      <c r="B267" s="5" t="s">
        <v>474</v>
      </c>
      <c r="C267" s="7">
        <v>6</v>
      </c>
      <c r="D267" s="7">
        <v>6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0</v>
      </c>
      <c r="AW267" s="7">
        <v>0</v>
      </c>
      <c r="AX267" s="7">
        <v>0</v>
      </c>
      <c r="AY267" s="7">
        <v>0</v>
      </c>
      <c r="AZ267" s="7">
        <v>0</v>
      </c>
      <c r="BA267" s="7">
        <v>0</v>
      </c>
      <c r="BB267" s="7">
        <v>0</v>
      </c>
      <c r="BC267" s="7">
        <v>0</v>
      </c>
      <c r="BD267" s="7">
        <v>0</v>
      </c>
      <c r="BE267" s="7">
        <v>0</v>
      </c>
      <c r="BF267" s="7">
        <v>0</v>
      </c>
      <c r="BG267" s="7">
        <v>0</v>
      </c>
      <c r="BH267" s="7">
        <v>0</v>
      </c>
      <c r="BI267" s="21"/>
    </row>
    <row r="268" spans="1:61" ht="15.75">
      <c r="A268" s="5" t="s">
        <v>443</v>
      </c>
      <c r="B268" s="5" t="s">
        <v>475</v>
      </c>
      <c r="C268" s="7">
        <v>6</v>
      </c>
      <c r="D268" s="7">
        <v>6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0</v>
      </c>
      <c r="AT268" s="7">
        <v>0</v>
      </c>
      <c r="AU268" s="7">
        <v>0</v>
      </c>
      <c r="AV268" s="7">
        <v>0</v>
      </c>
      <c r="AW268" s="7">
        <v>0</v>
      </c>
      <c r="AX268" s="7">
        <v>0</v>
      </c>
      <c r="AY268" s="7">
        <v>0</v>
      </c>
      <c r="AZ268" s="7">
        <v>0</v>
      </c>
      <c r="BA268" s="7">
        <v>0</v>
      </c>
      <c r="BB268" s="7">
        <v>0</v>
      </c>
      <c r="BC268" s="7">
        <v>0</v>
      </c>
      <c r="BD268" s="7">
        <v>0</v>
      </c>
      <c r="BE268" s="7">
        <v>0</v>
      </c>
      <c r="BF268" s="7">
        <v>0</v>
      </c>
      <c r="BG268" s="7">
        <v>0</v>
      </c>
      <c r="BH268" s="7">
        <v>0</v>
      </c>
      <c r="BI268" s="21"/>
    </row>
    <row r="269" spans="1:61" ht="15.75">
      <c r="A269" s="5" t="s">
        <v>445</v>
      </c>
      <c r="B269" s="5" t="s">
        <v>476</v>
      </c>
      <c r="C269" s="7">
        <v>6</v>
      </c>
      <c r="D269" s="7">
        <v>6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0</v>
      </c>
      <c r="AW269" s="7">
        <v>0</v>
      </c>
      <c r="AX269" s="7">
        <v>0</v>
      </c>
      <c r="AY269" s="7">
        <v>0</v>
      </c>
      <c r="AZ269" s="7">
        <v>0</v>
      </c>
      <c r="BA269" s="7">
        <v>0</v>
      </c>
      <c r="BB269" s="7">
        <v>0</v>
      </c>
      <c r="BC269" s="7">
        <v>0</v>
      </c>
      <c r="BD269" s="7">
        <v>0</v>
      </c>
      <c r="BE269" s="7">
        <v>0</v>
      </c>
      <c r="BF269" s="7">
        <v>0</v>
      </c>
      <c r="BG269" s="7">
        <v>0</v>
      </c>
      <c r="BH269" s="7">
        <v>0</v>
      </c>
      <c r="BI269" s="21"/>
    </row>
    <row r="270" spans="1:61" ht="15.75">
      <c r="A270" s="5" t="s">
        <v>447</v>
      </c>
      <c r="B270" s="5" t="s">
        <v>477</v>
      </c>
      <c r="C270" s="7">
        <v>6</v>
      </c>
      <c r="D270" s="7">
        <v>6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0</v>
      </c>
      <c r="AX270" s="7">
        <v>0</v>
      </c>
      <c r="AY270" s="7">
        <v>0</v>
      </c>
      <c r="AZ270" s="7">
        <v>0</v>
      </c>
      <c r="BA270" s="7">
        <v>0</v>
      </c>
      <c r="BB270" s="7">
        <v>0</v>
      </c>
      <c r="BC270" s="7">
        <v>0</v>
      </c>
      <c r="BD270" s="7">
        <v>0</v>
      </c>
      <c r="BE270" s="7">
        <v>0</v>
      </c>
      <c r="BF270" s="7">
        <v>0</v>
      </c>
      <c r="BG270" s="7">
        <v>0</v>
      </c>
      <c r="BH270" s="7">
        <v>0</v>
      </c>
      <c r="BI270" s="21"/>
    </row>
    <row r="271" spans="1:61" ht="15.75">
      <c r="A271" s="5" t="s">
        <v>449</v>
      </c>
      <c r="B271" s="5" t="s">
        <v>478</v>
      </c>
      <c r="C271" s="7">
        <v>6</v>
      </c>
      <c r="D271" s="7">
        <v>6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0</v>
      </c>
      <c r="AX271" s="7">
        <v>0</v>
      </c>
      <c r="AY271" s="7">
        <v>0</v>
      </c>
      <c r="AZ271" s="7">
        <v>0</v>
      </c>
      <c r="BA271" s="7">
        <v>0</v>
      </c>
      <c r="BB271" s="7">
        <v>0</v>
      </c>
      <c r="BC271" s="7">
        <v>0</v>
      </c>
      <c r="BD271" s="7">
        <v>0</v>
      </c>
      <c r="BE271" s="7">
        <v>0</v>
      </c>
      <c r="BF271" s="7">
        <v>0</v>
      </c>
      <c r="BG271" s="7">
        <v>0</v>
      </c>
      <c r="BH271" s="7">
        <v>0</v>
      </c>
      <c r="BI271" s="21"/>
    </row>
    <row r="272" spans="1:61" ht="15.75">
      <c r="A272" s="5" t="s">
        <v>451</v>
      </c>
      <c r="B272" s="5" t="s">
        <v>479</v>
      </c>
      <c r="C272" s="7">
        <v>6</v>
      </c>
      <c r="D272" s="7">
        <v>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0</v>
      </c>
      <c r="AW272" s="7">
        <v>0</v>
      </c>
      <c r="AX272" s="7">
        <v>0</v>
      </c>
      <c r="AY272" s="7">
        <v>0</v>
      </c>
      <c r="AZ272" s="7">
        <v>0</v>
      </c>
      <c r="BA272" s="7">
        <v>0</v>
      </c>
      <c r="BB272" s="7">
        <v>0</v>
      </c>
      <c r="BC272" s="7">
        <v>0</v>
      </c>
      <c r="BD272" s="7">
        <v>0</v>
      </c>
      <c r="BE272" s="7">
        <v>0</v>
      </c>
      <c r="BF272" s="7">
        <v>0</v>
      </c>
      <c r="BG272" s="7">
        <v>0</v>
      </c>
      <c r="BH272" s="7">
        <v>0</v>
      </c>
      <c r="BI272" s="21"/>
    </row>
    <row r="273" spans="1:61" ht="15.75">
      <c r="A273" s="5" t="s">
        <v>453</v>
      </c>
      <c r="B273" s="5" t="s">
        <v>480</v>
      </c>
      <c r="C273" s="7">
        <v>6</v>
      </c>
      <c r="D273" s="7">
        <v>6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0</v>
      </c>
      <c r="AT273" s="7">
        <v>0</v>
      </c>
      <c r="AU273" s="7">
        <v>0</v>
      </c>
      <c r="AV273" s="7">
        <v>0</v>
      </c>
      <c r="AW273" s="7">
        <v>0</v>
      </c>
      <c r="AX273" s="7">
        <v>0</v>
      </c>
      <c r="AY273" s="7">
        <v>0</v>
      </c>
      <c r="AZ273" s="7">
        <v>0</v>
      </c>
      <c r="BA273" s="7">
        <v>0</v>
      </c>
      <c r="BB273" s="7">
        <v>0</v>
      </c>
      <c r="BC273" s="7">
        <v>0</v>
      </c>
      <c r="BD273" s="7">
        <v>0</v>
      </c>
      <c r="BE273" s="7">
        <v>0</v>
      </c>
      <c r="BF273" s="7">
        <v>0</v>
      </c>
      <c r="BG273" s="7">
        <v>0</v>
      </c>
      <c r="BH273" s="7">
        <v>0</v>
      </c>
      <c r="BI273" s="21"/>
    </row>
    <row r="274" spans="1:61" ht="15.75">
      <c r="A274" s="5" t="s">
        <v>455</v>
      </c>
      <c r="B274" s="5" t="s">
        <v>481</v>
      </c>
      <c r="C274" s="7">
        <v>6</v>
      </c>
      <c r="D274" s="7">
        <v>6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0</v>
      </c>
      <c r="BB274" s="7">
        <v>0</v>
      </c>
      <c r="BC274" s="7">
        <v>0</v>
      </c>
      <c r="BD274" s="7">
        <v>0</v>
      </c>
      <c r="BE274" s="7">
        <v>0</v>
      </c>
      <c r="BF274" s="7">
        <v>0</v>
      </c>
      <c r="BG274" s="7">
        <v>0</v>
      </c>
      <c r="BH274" s="7">
        <v>0</v>
      </c>
      <c r="BI274" s="21"/>
    </row>
    <row r="275" spans="1:61" ht="15.75">
      <c r="A275" s="5" t="s">
        <v>457</v>
      </c>
      <c r="B275" s="5" t="s">
        <v>482</v>
      </c>
      <c r="C275" s="7">
        <v>6</v>
      </c>
      <c r="D275" s="7">
        <v>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0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21"/>
    </row>
    <row r="276" spans="1:61" ht="15.75">
      <c r="A276" s="5" t="s">
        <v>459</v>
      </c>
      <c r="B276" s="5" t="s">
        <v>483</v>
      </c>
      <c r="C276" s="7">
        <v>6</v>
      </c>
      <c r="D276" s="7">
        <v>6</v>
      </c>
      <c r="E276" s="7">
        <v>2497.6610000000001</v>
      </c>
      <c r="F276" s="7">
        <v>1699.1959999999999</v>
      </c>
      <c r="G276" s="7">
        <v>124.476</v>
      </c>
      <c r="H276" s="7">
        <v>0</v>
      </c>
      <c r="I276" s="7">
        <v>105.729</v>
      </c>
      <c r="J276" s="7">
        <v>1320.383</v>
      </c>
      <c r="K276" s="7">
        <v>0</v>
      </c>
      <c r="L276" s="7">
        <v>3213.54</v>
      </c>
      <c r="M276" s="7">
        <v>198.34800000000001</v>
      </c>
      <c r="N276" s="7">
        <v>0</v>
      </c>
      <c r="O276" s="7">
        <v>0</v>
      </c>
      <c r="P276" s="7">
        <v>5.0000000000000001E-3</v>
      </c>
      <c r="Q276" s="7">
        <v>0</v>
      </c>
      <c r="R276" s="7">
        <v>0</v>
      </c>
      <c r="S276" s="7">
        <v>731.01</v>
      </c>
      <c r="T276" s="7">
        <v>0</v>
      </c>
      <c r="U276" s="7">
        <v>0</v>
      </c>
      <c r="V276" s="7">
        <v>265.96199999999999</v>
      </c>
      <c r="W276" s="7">
        <v>2.5249999999999999</v>
      </c>
      <c r="X276" s="7">
        <v>0</v>
      </c>
      <c r="Y276" s="7">
        <v>101.27200000000001</v>
      </c>
      <c r="Z276" s="7">
        <v>0</v>
      </c>
      <c r="AA276" s="7">
        <v>3429.24</v>
      </c>
      <c r="AB276" s="7">
        <v>0</v>
      </c>
      <c r="AC276" s="7">
        <v>289.96699999999998</v>
      </c>
      <c r="AD276" s="7">
        <v>0</v>
      </c>
      <c r="AE276" s="7">
        <v>1109.2829999999999</v>
      </c>
      <c r="AF276" s="7">
        <v>31.916</v>
      </c>
      <c r="AG276" s="7">
        <v>0</v>
      </c>
      <c r="AH276" s="7">
        <v>6057.2060000000001</v>
      </c>
      <c r="AI276" s="7">
        <v>2.4E-2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856.42</v>
      </c>
      <c r="AP276" s="7">
        <v>0</v>
      </c>
      <c r="AQ276" s="7">
        <v>4.702</v>
      </c>
      <c r="AR276" s="7">
        <v>0</v>
      </c>
      <c r="AS276" s="7">
        <v>2.605</v>
      </c>
      <c r="AT276" s="7">
        <v>0</v>
      </c>
      <c r="AU276" s="7">
        <v>0.31</v>
      </c>
      <c r="AV276" s="7">
        <v>0</v>
      </c>
      <c r="AW276" s="7">
        <v>0</v>
      </c>
      <c r="AX276" s="7">
        <v>0</v>
      </c>
      <c r="AY276" s="7">
        <v>0</v>
      </c>
      <c r="AZ276" s="7">
        <v>0</v>
      </c>
      <c r="BA276" s="7">
        <v>0</v>
      </c>
      <c r="BB276" s="7">
        <v>398.51299999999998</v>
      </c>
      <c r="BC276" s="7">
        <v>0</v>
      </c>
      <c r="BD276" s="7">
        <v>0</v>
      </c>
      <c r="BE276" s="7">
        <v>116.199</v>
      </c>
      <c r="BF276" s="7">
        <v>0</v>
      </c>
      <c r="BG276" s="7">
        <v>0</v>
      </c>
      <c r="BH276" s="7">
        <v>0</v>
      </c>
      <c r="BI276" s="21"/>
    </row>
    <row r="277" spans="1:61" ht="15.75">
      <c r="A277" s="5" t="s">
        <v>461</v>
      </c>
      <c r="B277" s="5" t="s">
        <v>484</v>
      </c>
      <c r="C277" s="7">
        <v>6</v>
      </c>
      <c r="D277" s="7">
        <v>6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0</v>
      </c>
      <c r="AV277" s="7">
        <v>0</v>
      </c>
      <c r="AW277" s="7">
        <v>0</v>
      </c>
      <c r="AX277" s="7">
        <v>0</v>
      </c>
      <c r="AY277" s="7">
        <v>0</v>
      </c>
      <c r="AZ277" s="7">
        <v>0</v>
      </c>
      <c r="BA277" s="7">
        <v>0</v>
      </c>
      <c r="BB277" s="7">
        <v>0</v>
      </c>
      <c r="BC277" s="7">
        <v>0</v>
      </c>
      <c r="BD277" s="7">
        <v>0</v>
      </c>
      <c r="BE277" s="7">
        <v>0</v>
      </c>
      <c r="BF277" s="7">
        <v>0</v>
      </c>
      <c r="BG277" s="7">
        <v>0</v>
      </c>
      <c r="BH277" s="7">
        <v>0</v>
      </c>
      <c r="BI277" s="21"/>
    </row>
    <row r="278" spans="1:61" ht="15.75">
      <c r="A278" s="5" t="s">
        <v>485</v>
      </c>
      <c r="B278" s="5" t="s">
        <v>486</v>
      </c>
      <c r="C278" s="7">
        <v>5</v>
      </c>
      <c r="D278" s="7">
        <v>5</v>
      </c>
      <c r="E278" s="7">
        <v>166255.902</v>
      </c>
      <c r="F278" s="7">
        <v>5.0000000000000001E-3</v>
      </c>
      <c r="G278" s="7">
        <v>9635.8870000000006</v>
      </c>
      <c r="H278" s="7">
        <v>2.3039999999999998</v>
      </c>
      <c r="I278" s="7">
        <v>2.5000000000000001E-2</v>
      </c>
      <c r="J278" s="7">
        <v>45944.321000000004</v>
      </c>
      <c r="K278" s="7">
        <v>9629.0570000000007</v>
      </c>
      <c r="L278" s="7">
        <v>87803.41</v>
      </c>
      <c r="M278" s="7">
        <v>200467.10500000001</v>
      </c>
      <c r="N278" s="7">
        <v>0</v>
      </c>
      <c r="O278" s="7">
        <v>2E-3</v>
      </c>
      <c r="P278" s="7">
        <v>0</v>
      </c>
      <c r="Q278" s="7">
        <v>1.2E-2</v>
      </c>
      <c r="R278" s="7">
        <v>1.9E-2</v>
      </c>
      <c r="S278" s="7">
        <v>0</v>
      </c>
      <c r="T278" s="7">
        <v>0</v>
      </c>
      <c r="U278" s="7">
        <v>3010</v>
      </c>
      <c r="V278" s="7">
        <v>10132.584999999999</v>
      </c>
      <c r="W278" s="7">
        <v>7340.2979999999998</v>
      </c>
      <c r="X278" s="7">
        <v>0</v>
      </c>
      <c r="Y278" s="7">
        <v>36695.457999999999</v>
      </c>
      <c r="Z278" s="7">
        <v>0</v>
      </c>
      <c r="AA278" s="7">
        <v>3.5999999999999997E-2</v>
      </c>
      <c r="AB278" s="7">
        <v>0</v>
      </c>
      <c r="AC278" s="7">
        <v>0</v>
      </c>
      <c r="AD278" s="7">
        <v>6.0000000000000001E-3</v>
      </c>
      <c r="AE278" s="7">
        <v>66793.888000000006</v>
      </c>
      <c r="AF278" s="7">
        <v>6640.0439999999999</v>
      </c>
      <c r="AG278" s="7">
        <v>26610.291000000001</v>
      </c>
      <c r="AH278" s="7">
        <v>536931.22499999998</v>
      </c>
      <c r="AI278" s="7">
        <v>152805.97500000001</v>
      </c>
      <c r="AJ278" s="7">
        <v>0</v>
      </c>
      <c r="AK278" s="7">
        <v>126.937</v>
      </c>
      <c r="AL278" s="7">
        <v>107.30800000000001</v>
      </c>
      <c r="AM278" s="7">
        <v>714.93200000000002</v>
      </c>
      <c r="AN278" s="7">
        <v>106.07299999999999</v>
      </c>
      <c r="AO278" s="7">
        <v>0</v>
      </c>
      <c r="AP278" s="7">
        <v>0</v>
      </c>
      <c r="AQ278" s="7">
        <v>17142.442999999999</v>
      </c>
      <c r="AR278" s="7">
        <v>0</v>
      </c>
      <c r="AS278" s="7">
        <v>8.0000000000000002E-3</v>
      </c>
      <c r="AT278" s="7">
        <v>0</v>
      </c>
      <c r="AU278" s="7">
        <v>0.32300000000000001</v>
      </c>
      <c r="AV278" s="7">
        <v>0</v>
      </c>
      <c r="AW278" s="7">
        <v>0</v>
      </c>
      <c r="AX278" s="7">
        <v>3.0000000000000001E-3</v>
      </c>
      <c r="AY278" s="7">
        <v>1.0999999999999999E-2</v>
      </c>
      <c r="AZ278" s="7">
        <v>0</v>
      </c>
      <c r="BA278" s="7">
        <v>0</v>
      </c>
      <c r="BB278" s="7">
        <v>0.55100000000000005</v>
      </c>
      <c r="BC278" s="7">
        <v>0</v>
      </c>
      <c r="BD278" s="7">
        <v>2E-3</v>
      </c>
      <c r="BE278" s="7">
        <v>0</v>
      </c>
      <c r="BF278" s="7">
        <v>0</v>
      </c>
      <c r="BG278" s="7">
        <v>0</v>
      </c>
      <c r="BH278" s="7">
        <v>1E-3</v>
      </c>
      <c r="BI278" s="21"/>
    </row>
    <row r="279" spans="1:61" ht="15.75">
      <c r="A279" s="5" t="s">
        <v>487</v>
      </c>
      <c r="B279" s="5" t="s">
        <v>488</v>
      </c>
      <c r="C279" s="7">
        <v>5</v>
      </c>
      <c r="D279" s="7">
        <v>5</v>
      </c>
      <c r="E279" s="7">
        <v>11698.199000000001</v>
      </c>
      <c r="F279" s="7">
        <v>1020.495</v>
      </c>
      <c r="G279" s="7">
        <v>1436.9970000000001</v>
      </c>
      <c r="H279" s="7">
        <v>0</v>
      </c>
      <c r="I279" s="7">
        <v>244.94800000000001</v>
      </c>
      <c r="J279" s="7">
        <v>870.19600000000003</v>
      </c>
      <c r="K279" s="7">
        <v>0</v>
      </c>
      <c r="L279" s="7">
        <v>8322.7440000000006</v>
      </c>
      <c r="M279" s="7">
        <v>3824.3879999999999</v>
      </c>
      <c r="N279" s="7">
        <v>0</v>
      </c>
      <c r="O279" s="7">
        <v>0</v>
      </c>
      <c r="P279" s="7">
        <v>44.040999999999997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147.71600000000001</v>
      </c>
      <c r="W279" s="7">
        <v>433.54300000000001</v>
      </c>
      <c r="X279" s="7">
        <v>0</v>
      </c>
      <c r="Y279" s="7">
        <v>3451.2109999999998</v>
      </c>
      <c r="Z279" s="7">
        <v>0</v>
      </c>
      <c r="AA279" s="7">
        <v>1178.098</v>
      </c>
      <c r="AB279" s="7">
        <v>0</v>
      </c>
      <c r="AC279" s="7">
        <v>189.12899999999999</v>
      </c>
      <c r="AD279" s="7">
        <v>0</v>
      </c>
      <c r="AE279" s="7">
        <v>11258.821</v>
      </c>
      <c r="AF279" s="7">
        <v>0</v>
      </c>
      <c r="AG279" s="7">
        <v>0</v>
      </c>
      <c r="AH279" s="7">
        <v>24492.45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  <c r="BB279" s="7">
        <v>0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21"/>
    </row>
    <row r="280" spans="1:61" ht="15.75">
      <c r="A280" s="5" t="s">
        <v>489</v>
      </c>
      <c r="B280" s="5" t="s">
        <v>490</v>
      </c>
      <c r="C280" s="7">
        <v>5</v>
      </c>
      <c r="D280" s="7">
        <v>5</v>
      </c>
      <c r="E280" s="7">
        <v>0</v>
      </c>
      <c r="F280" s="7">
        <v>0</v>
      </c>
      <c r="G280" s="7">
        <v>0</v>
      </c>
      <c r="H280" s="7">
        <v>2460.9229999999998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  <c r="BB280" s="7">
        <v>0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21"/>
    </row>
    <row r="281" spans="1:61" ht="15.75">
      <c r="A281" s="5" t="s">
        <v>491</v>
      </c>
      <c r="B281" s="5" t="s">
        <v>492</v>
      </c>
      <c r="C281" s="7">
        <v>5</v>
      </c>
      <c r="D281" s="7">
        <v>5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0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7">
        <v>0</v>
      </c>
      <c r="BF281" s="7">
        <v>0</v>
      </c>
      <c r="BG281" s="7">
        <v>0</v>
      </c>
      <c r="BH281" s="7">
        <v>0</v>
      </c>
      <c r="BI281" s="21"/>
    </row>
    <row r="282" spans="1:61" ht="15.75">
      <c r="A282" s="5" t="s">
        <v>493</v>
      </c>
      <c r="B282" s="5" t="s">
        <v>494</v>
      </c>
      <c r="C282" s="7">
        <v>5</v>
      </c>
      <c r="D282" s="7">
        <v>5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0</v>
      </c>
      <c r="AX282" s="7">
        <v>0</v>
      </c>
      <c r="AY282" s="7">
        <v>0</v>
      </c>
      <c r="AZ282" s="7">
        <v>0</v>
      </c>
      <c r="BA282" s="7">
        <v>0</v>
      </c>
      <c r="BB282" s="7">
        <v>0</v>
      </c>
      <c r="BC282" s="7">
        <v>0</v>
      </c>
      <c r="BD282" s="7">
        <v>0</v>
      </c>
      <c r="BE282" s="7">
        <v>0</v>
      </c>
      <c r="BF282" s="7">
        <v>0</v>
      </c>
      <c r="BG282" s="7">
        <v>0</v>
      </c>
      <c r="BH282" s="7">
        <v>0</v>
      </c>
      <c r="BI282" s="21"/>
    </row>
    <row r="283" spans="1:61" ht="15.75">
      <c r="A283" s="5" t="s">
        <v>495</v>
      </c>
      <c r="B283" s="5" t="s">
        <v>496</v>
      </c>
      <c r="C283" s="7">
        <v>5</v>
      </c>
      <c r="D283" s="7">
        <v>5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  <c r="BB283" s="7">
        <v>0</v>
      </c>
      <c r="BC283" s="7">
        <v>0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21"/>
    </row>
    <row r="284" spans="1:61" ht="15.75">
      <c r="A284" s="5" t="s">
        <v>497</v>
      </c>
      <c r="B284" s="5" t="s">
        <v>498</v>
      </c>
      <c r="C284" s="7">
        <v>5</v>
      </c>
      <c r="D284" s="7">
        <v>5</v>
      </c>
      <c r="E284" s="7">
        <v>48364.733</v>
      </c>
      <c r="F284" s="7">
        <v>4219.1109999999999</v>
      </c>
      <c r="G284" s="7">
        <v>5941.0780000000004</v>
      </c>
      <c r="H284" s="7">
        <v>0</v>
      </c>
      <c r="I284" s="7">
        <v>1012.706</v>
      </c>
      <c r="J284" s="7">
        <v>3597.7179999999998</v>
      </c>
      <c r="K284" s="7">
        <v>0</v>
      </c>
      <c r="L284" s="7">
        <v>41195.464999999997</v>
      </c>
      <c r="M284" s="7">
        <v>15811.453</v>
      </c>
      <c r="N284" s="7">
        <v>0</v>
      </c>
      <c r="O284" s="7">
        <v>0</v>
      </c>
      <c r="P284" s="7">
        <v>182.07900000000001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610.71900000000005</v>
      </c>
      <c r="W284" s="7">
        <v>1792.423</v>
      </c>
      <c r="X284" s="7">
        <v>0</v>
      </c>
      <c r="Y284" s="7">
        <v>14268.593000000001</v>
      </c>
      <c r="Z284" s="7">
        <v>0</v>
      </c>
      <c r="AA284" s="7">
        <v>4870.7</v>
      </c>
      <c r="AB284" s="7">
        <v>0</v>
      </c>
      <c r="AC284" s="7">
        <v>781.93799999999999</v>
      </c>
      <c r="AD284" s="7">
        <v>0</v>
      </c>
      <c r="AE284" s="7">
        <v>46548.186000000002</v>
      </c>
      <c r="AF284" s="7">
        <v>0</v>
      </c>
      <c r="AG284" s="7">
        <v>0</v>
      </c>
      <c r="AH284" s="7">
        <v>112948.02099999999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0</v>
      </c>
      <c r="AX284" s="7">
        <v>0</v>
      </c>
      <c r="AY284" s="7">
        <v>0</v>
      </c>
      <c r="AZ284" s="7">
        <v>0</v>
      </c>
      <c r="BA284" s="7">
        <v>0</v>
      </c>
      <c r="BB284" s="7">
        <v>0</v>
      </c>
      <c r="BC284" s="7">
        <v>0</v>
      </c>
      <c r="BD284" s="7">
        <v>0</v>
      </c>
      <c r="BE284" s="7">
        <v>0</v>
      </c>
      <c r="BF284" s="7">
        <v>0</v>
      </c>
      <c r="BG284" s="7">
        <v>0</v>
      </c>
      <c r="BH284" s="7">
        <v>0</v>
      </c>
      <c r="BI284" s="21"/>
    </row>
    <row r="285" spans="1:61" ht="15.75">
      <c r="A285" s="5" t="s">
        <v>499</v>
      </c>
      <c r="B285" s="5" t="s">
        <v>500</v>
      </c>
      <c r="C285" s="7">
        <v>5</v>
      </c>
      <c r="D285" s="7">
        <v>5</v>
      </c>
      <c r="E285" s="7">
        <v>203151.14499999999</v>
      </c>
      <c r="F285" s="7">
        <v>18722.444</v>
      </c>
      <c r="G285" s="7">
        <v>28152.07</v>
      </c>
      <c r="H285" s="7">
        <v>0</v>
      </c>
      <c r="I285" s="7">
        <v>4830.97</v>
      </c>
      <c r="J285" s="7">
        <v>16544.811000000002</v>
      </c>
      <c r="K285" s="7">
        <v>0</v>
      </c>
      <c r="L285" s="7">
        <v>150557.486</v>
      </c>
      <c r="M285" s="7">
        <v>74144.922999999995</v>
      </c>
      <c r="N285" s="7">
        <v>0</v>
      </c>
      <c r="O285" s="7">
        <v>0</v>
      </c>
      <c r="P285" s="7">
        <v>870.88199999999995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2376.7440000000001</v>
      </c>
      <c r="W285" s="7">
        <v>7056.7269999999999</v>
      </c>
      <c r="X285" s="7">
        <v>0</v>
      </c>
      <c r="Y285" s="7">
        <v>55853.826999999997</v>
      </c>
      <c r="Z285" s="7">
        <v>0</v>
      </c>
      <c r="AA285" s="7">
        <v>19212.782999999999</v>
      </c>
      <c r="AB285" s="7">
        <v>0</v>
      </c>
      <c r="AC285" s="7">
        <v>3043.067</v>
      </c>
      <c r="AD285" s="7">
        <v>0</v>
      </c>
      <c r="AE285" s="7">
        <v>182107.65700000001</v>
      </c>
      <c r="AF285" s="7">
        <v>0</v>
      </c>
      <c r="AG285" s="7">
        <v>0</v>
      </c>
      <c r="AH285" s="7">
        <v>424277.37400000001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3.0000000000000001E-3</v>
      </c>
      <c r="AV285" s="7">
        <v>0</v>
      </c>
      <c r="AW285" s="7">
        <v>0</v>
      </c>
      <c r="AX285" s="7">
        <v>0</v>
      </c>
      <c r="AY285" s="7">
        <v>0</v>
      </c>
      <c r="AZ285" s="7">
        <v>0</v>
      </c>
      <c r="BA285" s="7">
        <v>0</v>
      </c>
      <c r="BB285" s="7">
        <v>0</v>
      </c>
      <c r="BC285" s="7">
        <v>0</v>
      </c>
      <c r="BD285" s="7">
        <v>0</v>
      </c>
      <c r="BE285" s="7">
        <v>0</v>
      </c>
      <c r="BF285" s="7">
        <v>0</v>
      </c>
      <c r="BG285" s="7">
        <v>0</v>
      </c>
      <c r="BH285" s="7">
        <v>0</v>
      </c>
      <c r="BI285" s="21"/>
    </row>
    <row r="286" spans="1:61" ht="15.75">
      <c r="A286" s="5" t="s">
        <v>501</v>
      </c>
      <c r="B286" s="5" t="s">
        <v>502</v>
      </c>
      <c r="C286" s="7">
        <v>5</v>
      </c>
      <c r="D286" s="7">
        <v>5</v>
      </c>
      <c r="E286" s="7">
        <v>1040.056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3148.7570000000001</v>
      </c>
      <c r="M286" s="7">
        <v>151.96799999999999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1081.8510000000001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2270.7640000000001</v>
      </c>
      <c r="AF286" s="7">
        <v>0</v>
      </c>
      <c r="AG286" s="7">
        <v>0</v>
      </c>
      <c r="AH286" s="7">
        <v>6521.2809999999999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  <c r="AX286" s="7">
        <v>0</v>
      </c>
      <c r="AY286" s="7">
        <v>0</v>
      </c>
      <c r="AZ286" s="7">
        <v>0</v>
      </c>
      <c r="BA286" s="7">
        <v>0</v>
      </c>
      <c r="BB286" s="7">
        <v>0</v>
      </c>
      <c r="BC286" s="7">
        <v>0</v>
      </c>
      <c r="BD286" s="7">
        <v>0</v>
      </c>
      <c r="BE286" s="7">
        <v>0</v>
      </c>
      <c r="BF286" s="7">
        <v>0</v>
      </c>
      <c r="BG286" s="7">
        <v>0</v>
      </c>
      <c r="BH286" s="7">
        <v>0</v>
      </c>
      <c r="BI286" s="21"/>
    </row>
    <row r="287" spans="1:61" ht="15.75">
      <c r="A287" s="5" t="s">
        <v>503</v>
      </c>
      <c r="B287" s="5" t="s">
        <v>504</v>
      </c>
      <c r="C287" s="7">
        <v>5</v>
      </c>
      <c r="D287" s="7">
        <v>5</v>
      </c>
      <c r="E287" s="7">
        <v>46193.974000000002</v>
      </c>
      <c r="F287" s="7">
        <v>3938.4839999999999</v>
      </c>
      <c r="G287" s="7">
        <v>5545.9219999999996</v>
      </c>
      <c r="H287" s="7">
        <v>0</v>
      </c>
      <c r="I287" s="7">
        <v>945.34900000000005</v>
      </c>
      <c r="J287" s="7">
        <v>3358.4259999999999</v>
      </c>
      <c r="K287" s="7">
        <v>0</v>
      </c>
      <c r="L287" s="7">
        <v>33305.495000000003</v>
      </c>
      <c r="M287" s="7">
        <v>15463.451999999999</v>
      </c>
      <c r="N287" s="7">
        <v>0</v>
      </c>
      <c r="O287" s="7">
        <v>0</v>
      </c>
      <c r="P287" s="7">
        <v>169.97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570.09400000000005</v>
      </c>
      <c r="W287" s="7">
        <v>1673.202</v>
      </c>
      <c r="X287" s="7">
        <v>0</v>
      </c>
      <c r="Y287" s="7">
        <v>13319.54</v>
      </c>
      <c r="Z287" s="7">
        <v>0</v>
      </c>
      <c r="AA287" s="7">
        <v>4546.7340000000004</v>
      </c>
      <c r="AB287" s="7">
        <v>0</v>
      </c>
      <c r="AC287" s="7">
        <v>729.92700000000002</v>
      </c>
      <c r="AD287" s="7">
        <v>0</v>
      </c>
      <c r="AE287" s="7">
        <v>43452.116000000002</v>
      </c>
      <c r="AF287" s="7">
        <v>0</v>
      </c>
      <c r="AG287" s="7">
        <v>0</v>
      </c>
      <c r="AH287" s="7">
        <v>95347.998999999996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7">
        <v>0</v>
      </c>
      <c r="BF287" s="7">
        <v>0</v>
      </c>
      <c r="BG287" s="7">
        <v>0</v>
      </c>
      <c r="BH287" s="7">
        <v>0</v>
      </c>
      <c r="BI287" s="21"/>
    </row>
    <row r="288" spans="1:61" ht="15.75">
      <c r="A288" s="5" t="s">
        <v>505</v>
      </c>
      <c r="B288" s="5" t="s">
        <v>506</v>
      </c>
      <c r="C288" s="7">
        <v>5</v>
      </c>
      <c r="D288" s="7">
        <v>5</v>
      </c>
      <c r="E288" s="7">
        <v>52431.978999999999</v>
      </c>
      <c r="F288" s="7">
        <v>1389.4190000000001</v>
      </c>
      <c r="G288" s="7">
        <v>1956.491</v>
      </c>
      <c r="H288" s="7">
        <v>9874.4940000000006</v>
      </c>
      <c r="I288" s="7">
        <v>333.5</v>
      </c>
      <c r="J288" s="7">
        <v>1184.7850000000001</v>
      </c>
      <c r="K288" s="7">
        <v>0</v>
      </c>
      <c r="L288" s="7">
        <v>72375.415999999997</v>
      </c>
      <c r="M288" s="7">
        <v>12945.916999999999</v>
      </c>
      <c r="N288" s="7">
        <v>0</v>
      </c>
      <c r="O288" s="7">
        <v>0</v>
      </c>
      <c r="P288" s="7">
        <v>59.962000000000003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201.12</v>
      </c>
      <c r="W288" s="7">
        <v>590.27200000000005</v>
      </c>
      <c r="X288" s="7">
        <v>0</v>
      </c>
      <c r="Y288" s="7">
        <v>25063.030999999999</v>
      </c>
      <c r="Z288" s="7">
        <v>0</v>
      </c>
      <c r="AA288" s="7">
        <v>1634.568</v>
      </c>
      <c r="AB288" s="7">
        <v>0</v>
      </c>
      <c r="AC288" s="7">
        <v>257.50200000000001</v>
      </c>
      <c r="AD288" s="7">
        <v>0</v>
      </c>
      <c r="AE288" s="7">
        <v>73186.301000000007</v>
      </c>
      <c r="AF288" s="7">
        <v>0</v>
      </c>
      <c r="AG288" s="7">
        <v>0</v>
      </c>
      <c r="AH288" s="7">
        <v>165070.04199999999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0</v>
      </c>
      <c r="AX288" s="7">
        <v>0</v>
      </c>
      <c r="AY288" s="7">
        <v>0</v>
      </c>
      <c r="AZ288" s="7">
        <v>0</v>
      </c>
      <c r="BA288" s="7">
        <v>0</v>
      </c>
      <c r="BB288" s="7">
        <v>0</v>
      </c>
      <c r="BC288" s="7">
        <v>0</v>
      </c>
      <c r="BD288" s="7">
        <v>0</v>
      </c>
      <c r="BE288" s="7">
        <v>0</v>
      </c>
      <c r="BF288" s="7">
        <v>0</v>
      </c>
      <c r="BG288" s="7">
        <v>0</v>
      </c>
      <c r="BH288" s="7">
        <v>0</v>
      </c>
      <c r="BI288" s="21"/>
    </row>
    <row r="289" spans="1:61" ht="15.75">
      <c r="A289" s="5" t="s">
        <v>507</v>
      </c>
      <c r="B289" s="5" t="s">
        <v>508</v>
      </c>
      <c r="C289" s="7">
        <v>5</v>
      </c>
      <c r="D289" s="7">
        <v>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0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21"/>
    </row>
    <row r="290" spans="1:61" ht="15.75">
      <c r="A290" s="5" t="s">
        <v>509</v>
      </c>
      <c r="B290" s="5" t="s">
        <v>510</v>
      </c>
      <c r="C290" s="7">
        <v>5</v>
      </c>
      <c r="D290" s="7">
        <v>5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0</v>
      </c>
      <c r="AX290" s="7">
        <v>0</v>
      </c>
      <c r="AY290" s="7">
        <v>0</v>
      </c>
      <c r="AZ290" s="7">
        <v>0</v>
      </c>
      <c r="BA290" s="7">
        <v>0</v>
      </c>
      <c r="BB290" s="7">
        <v>0</v>
      </c>
      <c r="BC290" s="7">
        <v>0</v>
      </c>
      <c r="BD290" s="7">
        <v>0</v>
      </c>
      <c r="BE290" s="7">
        <v>0</v>
      </c>
      <c r="BF290" s="7">
        <v>0</v>
      </c>
      <c r="BG290" s="7">
        <v>0</v>
      </c>
      <c r="BH290" s="7">
        <v>0</v>
      </c>
      <c r="BI290" s="21"/>
    </row>
    <row r="291" spans="1:61" ht="15.75">
      <c r="A291" s="5" t="s">
        <v>511</v>
      </c>
      <c r="B291" s="5" t="s">
        <v>512</v>
      </c>
      <c r="C291" s="7">
        <v>5</v>
      </c>
      <c r="D291" s="7">
        <v>5</v>
      </c>
      <c r="E291" s="7">
        <v>179498.97</v>
      </c>
      <c r="F291" s="7">
        <v>11299.061</v>
      </c>
      <c r="G291" s="7">
        <v>11194.353999999999</v>
      </c>
      <c r="H291" s="7">
        <v>0</v>
      </c>
      <c r="I291" s="7">
        <v>2171.808</v>
      </c>
      <c r="J291" s="7">
        <v>6821.0870000000004</v>
      </c>
      <c r="K291" s="7">
        <v>0</v>
      </c>
      <c r="L291" s="7">
        <v>98840.361000000004</v>
      </c>
      <c r="M291" s="7">
        <v>27180.691999999999</v>
      </c>
      <c r="N291" s="7">
        <v>0</v>
      </c>
      <c r="O291" s="7">
        <v>0</v>
      </c>
      <c r="P291" s="7">
        <v>73.783000000000001</v>
      </c>
      <c r="Q291" s="7">
        <v>0</v>
      </c>
      <c r="R291" s="7">
        <v>0.23599999999999999</v>
      </c>
      <c r="S291" s="7">
        <v>0</v>
      </c>
      <c r="T291" s="7">
        <v>0</v>
      </c>
      <c r="U291" s="7">
        <v>0</v>
      </c>
      <c r="V291" s="7">
        <v>1877.2739999999999</v>
      </c>
      <c r="W291" s="7">
        <v>4431.732</v>
      </c>
      <c r="X291" s="7">
        <v>0</v>
      </c>
      <c r="Y291" s="7">
        <v>36715.474000000002</v>
      </c>
      <c r="Z291" s="7">
        <v>0</v>
      </c>
      <c r="AA291" s="7">
        <v>19974.465</v>
      </c>
      <c r="AB291" s="7">
        <v>0</v>
      </c>
      <c r="AC291" s="7">
        <v>3699.7379999999998</v>
      </c>
      <c r="AD291" s="7">
        <v>0</v>
      </c>
      <c r="AE291" s="7">
        <v>101159.522</v>
      </c>
      <c r="AF291" s="7">
        <v>0</v>
      </c>
      <c r="AG291" s="7">
        <v>0</v>
      </c>
      <c r="AH291" s="7">
        <v>355990.83100000001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0</v>
      </c>
      <c r="AV291" s="7">
        <v>0</v>
      </c>
      <c r="AW291" s="7">
        <v>0</v>
      </c>
      <c r="AX291" s="7">
        <v>0</v>
      </c>
      <c r="AY291" s="7">
        <v>0</v>
      </c>
      <c r="AZ291" s="7">
        <v>0</v>
      </c>
      <c r="BA291" s="7">
        <v>0</v>
      </c>
      <c r="BB291" s="7">
        <v>0</v>
      </c>
      <c r="BC291" s="7">
        <v>0</v>
      </c>
      <c r="BD291" s="7">
        <v>0</v>
      </c>
      <c r="BE291" s="7">
        <v>0</v>
      </c>
      <c r="BF291" s="7">
        <v>0</v>
      </c>
      <c r="BG291" s="7">
        <v>0</v>
      </c>
      <c r="BH291" s="7">
        <v>0</v>
      </c>
      <c r="BI291" s="21"/>
    </row>
    <row r="292" spans="1:61" ht="15.75">
      <c r="A292" s="5" t="s">
        <v>513</v>
      </c>
      <c r="B292" s="5" t="s">
        <v>514</v>
      </c>
      <c r="C292" s="7">
        <v>5</v>
      </c>
      <c r="D292" s="7">
        <v>5</v>
      </c>
      <c r="E292" s="7">
        <v>219261.899</v>
      </c>
      <c r="F292" s="7">
        <v>12727.909</v>
      </c>
      <c r="G292" s="7">
        <v>12196.243</v>
      </c>
      <c r="H292" s="7">
        <v>0</v>
      </c>
      <c r="I292" s="7">
        <v>2399.056</v>
      </c>
      <c r="J292" s="7">
        <v>7436.83</v>
      </c>
      <c r="K292" s="7">
        <v>0</v>
      </c>
      <c r="L292" s="7">
        <v>130851.15700000001</v>
      </c>
      <c r="M292" s="7">
        <v>33092.667000000001</v>
      </c>
      <c r="N292" s="7">
        <v>0</v>
      </c>
      <c r="O292" s="7">
        <v>0</v>
      </c>
      <c r="P292" s="7">
        <v>46.81</v>
      </c>
      <c r="Q292" s="7">
        <v>0</v>
      </c>
      <c r="R292" s="7">
        <v>0.30499999999999999</v>
      </c>
      <c r="S292" s="7">
        <v>0</v>
      </c>
      <c r="T292" s="7">
        <v>0</v>
      </c>
      <c r="U292" s="7">
        <v>0</v>
      </c>
      <c r="V292" s="7">
        <v>2135.8820000000001</v>
      </c>
      <c r="W292" s="7">
        <v>4959.8249999999998</v>
      </c>
      <c r="X292" s="7">
        <v>0</v>
      </c>
      <c r="Y292" s="7">
        <v>41384.498</v>
      </c>
      <c r="Z292" s="7">
        <v>0</v>
      </c>
      <c r="AA292" s="7">
        <v>23108.297999999999</v>
      </c>
      <c r="AB292" s="7">
        <v>0</v>
      </c>
      <c r="AC292" s="7">
        <v>4308.4229999999998</v>
      </c>
      <c r="AD292" s="7">
        <v>0</v>
      </c>
      <c r="AE292" s="7">
        <v>117006.00199999999</v>
      </c>
      <c r="AF292" s="7">
        <v>0</v>
      </c>
      <c r="AG292" s="7">
        <v>0</v>
      </c>
      <c r="AH292" s="7">
        <v>434674.89199999999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7">
        <v>0</v>
      </c>
      <c r="BF292" s="7">
        <v>0</v>
      </c>
      <c r="BG292" s="7">
        <v>0</v>
      </c>
      <c r="BH292" s="7">
        <v>0</v>
      </c>
      <c r="BI292" s="21"/>
    </row>
    <row r="293" spans="1:61" ht="15.75">
      <c r="A293" s="5" t="s">
        <v>515</v>
      </c>
      <c r="B293" s="5" t="s">
        <v>516</v>
      </c>
      <c r="C293" s="7">
        <v>5</v>
      </c>
      <c r="D293" s="7">
        <v>5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0</v>
      </c>
      <c r="AS293" s="7">
        <v>0</v>
      </c>
      <c r="AT293" s="7">
        <v>0</v>
      </c>
      <c r="AU293" s="7">
        <v>0</v>
      </c>
      <c r="AV293" s="7">
        <v>0</v>
      </c>
      <c r="AW293" s="7">
        <v>0</v>
      </c>
      <c r="AX293" s="7">
        <v>0</v>
      </c>
      <c r="AY293" s="7">
        <v>0</v>
      </c>
      <c r="AZ293" s="7">
        <v>0</v>
      </c>
      <c r="BA293" s="7">
        <v>0</v>
      </c>
      <c r="BB293" s="7">
        <v>0</v>
      </c>
      <c r="BC293" s="7">
        <v>0</v>
      </c>
      <c r="BD293" s="7">
        <v>0</v>
      </c>
      <c r="BE293" s="7">
        <v>0</v>
      </c>
      <c r="BF293" s="7">
        <v>0</v>
      </c>
      <c r="BG293" s="7">
        <v>0</v>
      </c>
      <c r="BH293" s="7">
        <v>0</v>
      </c>
      <c r="BI293" s="21"/>
    </row>
    <row r="294" spans="1:61" ht="15.75">
      <c r="A294" s="5" t="s">
        <v>517</v>
      </c>
      <c r="B294" s="5" t="s">
        <v>518</v>
      </c>
      <c r="C294" s="7">
        <v>5</v>
      </c>
      <c r="D294" s="7">
        <v>5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7">
        <v>0</v>
      </c>
      <c r="BF294" s="7">
        <v>0</v>
      </c>
      <c r="BG294" s="7">
        <v>0</v>
      </c>
      <c r="BH294" s="7">
        <v>0</v>
      </c>
      <c r="BI294" s="21"/>
    </row>
    <row r="295" spans="1:61" ht="15.75">
      <c r="A295" s="5" t="s">
        <v>519</v>
      </c>
      <c r="B295" s="5" t="s">
        <v>520</v>
      </c>
      <c r="C295" s="7">
        <v>5</v>
      </c>
      <c r="D295" s="7">
        <v>5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7">
        <v>0</v>
      </c>
      <c r="BF295" s="7">
        <v>0</v>
      </c>
      <c r="BG295" s="7">
        <v>0</v>
      </c>
      <c r="BH295" s="7">
        <v>0</v>
      </c>
      <c r="BI295" s="21"/>
    </row>
    <row r="296" spans="1:61" ht="15.75">
      <c r="A296" s="5" t="s">
        <v>521</v>
      </c>
      <c r="B296" s="5" t="s">
        <v>522</v>
      </c>
      <c r="C296" s="7">
        <v>5</v>
      </c>
      <c r="D296" s="7">
        <v>5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0</v>
      </c>
      <c r="BE296" s="7">
        <v>0</v>
      </c>
      <c r="BF296" s="7">
        <v>0</v>
      </c>
      <c r="BG296" s="7">
        <v>0</v>
      </c>
      <c r="BH296" s="7">
        <v>0</v>
      </c>
      <c r="BI296" s="21"/>
    </row>
    <row r="297" spans="1:61" ht="15.75">
      <c r="A297" s="5" t="s">
        <v>523</v>
      </c>
      <c r="B297" s="5" t="s">
        <v>524</v>
      </c>
      <c r="C297" s="7">
        <v>5</v>
      </c>
      <c r="D297" s="7">
        <v>5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21"/>
    </row>
    <row r="298" spans="1:61" ht="15.75">
      <c r="A298" s="5" t="s">
        <v>525</v>
      </c>
      <c r="B298" s="5" t="s">
        <v>526</v>
      </c>
      <c r="C298" s="7">
        <v>5</v>
      </c>
      <c r="D298" s="7">
        <v>5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7">
        <v>0</v>
      </c>
      <c r="BF298" s="7">
        <v>0</v>
      </c>
      <c r="BG298" s="7">
        <v>0</v>
      </c>
      <c r="BH298" s="7">
        <v>0</v>
      </c>
      <c r="BI298" s="21"/>
    </row>
    <row r="299" spans="1:61" ht="15.75">
      <c r="A299" s="5" t="s">
        <v>527</v>
      </c>
      <c r="B299" s="5" t="s">
        <v>528</v>
      </c>
      <c r="C299" s="7">
        <v>5</v>
      </c>
      <c r="D299" s="7">
        <v>5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21"/>
    </row>
    <row r="300" spans="1:61" ht="15.75">
      <c r="A300" s="5" t="s">
        <v>529</v>
      </c>
      <c r="B300" s="5" t="s">
        <v>530</v>
      </c>
      <c r="C300" s="7">
        <v>5</v>
      </c>
      <c r="D300" s="7">
        <v>5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7">
        <v>0</v>
      </c>
      <c r="BH300" s="7">
        <v>0</v>
      </c>
      <c r="BI300" s="21"/>
    </row>
    <row r="301" spans="1:61" ht="15.75">
      <c r="A301" s="5" t="s">
        <v>531</v>
      </c>
      <c r="B301" s="5" t="s">
        <v>532</v>
      </c>
      <c r="C301" s="7">
        <v>5</v>
      </c>
      <c r="D301" s="7">
        <v>5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21"/>
    </row>
    <row r="302" spans="1:61" ht="15.75">
      <c r="A302" s="5" t="s">
        <v>533</v>
      </c>
      <c r="B302" s="5" t="s">
        <v>534</v>
      </c>
      <c r="C302" s="7">
        <v>5</v>
      </c>
      <c r="D302" s="7">
        <v>5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0</v>
      </c>
      <c r="BB302" s="7">
        <v>0</v>
      </c>
      <c r="BC302" s="7">
        <v>0</v>
      </c>
      <c r="BD302" s="7">
        <v>0</v>
      </c>
      <c r="BE302" s="7">
        <v>0</v>
      </c>
      <c r="BF302" s="7">
        <v>0</v>
      </c>
      <c r="BG302" s="7">
        <v>0</v>
      </c>
      <c r="BH302" s="7">
        <v>0</v>
      </c>
      <c r="BI302" s="21"/>
    </row>
    <row r="303" spans="1:61" ht="15.75">
      <c r="A303" s="5" t="s">
        <v>535</v>
      </c>
      <c r="B303" s="5" t="s">
        <v>536</v>
      </c>
      <c r="C303" s="7">
        <v>5</v>
      </c>
      <c r="D303" s="7">
        <v>5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21"/>
    </row>
    <row r="304" spans="1:61" ht="15.75">
      <c r="A304" s="5" t="s">
        <v>537</v>
      </c>
      <c r="B304" s="5" t="s">
        <v>538</v>
      </c>
      <c r="C304" s="7">
        <v>5</v>
      </c>
      <c r="D304" s="7">
        <v>5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0</v>
      </c>
      <c r="BG304" s="7">
        <v>0</v>
      </c>
      <c r="BH304" s="7">
        <v>0</v>
      </c>
      <c r="BI304" s="21"/>
    </row>
    <row r="305" spans="1:61" ht="15.75">
      <c r="A305" s="5" t="s">
        <v>539</v>
      </c>
      <c r="B305" s="5" t="s">
        <v>540</v>
      </c>
      <c r="C305" s="7">
        <v>5</v>
      </c>
      <c r="D305" s="7">
        <v>5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21"/>
    </row>
    <row r="306" spans="1:61" ht="15.75">
      <c r="A306" s="5" t="s">
        <v>541</v>
      </c>
      <c r="B306" s="5" t="s">
        <v>542</v>
      </c>
      <c r="C306" s="7">
        <v>5</v>
      </c>
      <c r="D306" s="7">
        <v>5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21"/>
    </row>
    <row r="307" spans="1:61" ht="15.75">
      <c r="A307" s="5" t="s">
        <v>543</v>
      </c>
      <c r="B307" s="5" t="s">
        <v>544</v>
      </c>
      <c r="C307" s="7">
        <v>5</v>
      </c>
      <c r="D307" s="7">
        <v>5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0</v>
      </c>
      <c r="BB307" s="7">
        <v>0</v>
      </c>
      <c r="BC307" s="7">
        <v>0</v>
      </c>
      <c r="BD307" s="7">
        <v>0</v>
      </c>
      <c r="BE307" s="7">
        <v>0</v>
      </c>
      <c r="BF307" s="7">
        <v>0</v>
      </c>
      <c r="BG307" s="7">
        <v>0</v>
      </c>
      <c r="BH307" s="7">
        <v>0</v>
      </c>
      <c r="BI307" s="21"/>
    </row>
    <row r="308" spans="1:61" ht="15.75">
      <c r="A308" s="5" t="s">
        <v>545</v>
      </c>
      <c r="B308" s="5" t="s">
        <v>546</v>
      </c>
      <c r="C308" s="7">
        <v>5</v>
      </c>
      <c r="D308" s="7">
        <v>5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0</v>
      </c>
      <c r="BB308" s="7">
        <v>0</v>
      </c>
      <c r="BC308" s="7">
        <v>0</v>
      </c>
      <c r="BD308" s="7">
        <v>0</v>
      </c>
      <c r="BE308" s="7">
        <v>0</v>
      </c>
      <c r="BF308" s="7">
        <v>0</v>
      </c>
      <c r="BG308" s="7">
        <v>0</v>
      </c>
      <c r="BH308" s="7">
        <v>0</v>
      </c>
      <c r="BI308" s="21"/>
    </row>
    <row r="309" spans="1:61" ht="15.75">
      <c r="A309" s="5" t="s">
        <v>547</v>
      </c>
      <c r="B309" s="5" t="s">
        <v>548</v>
      </c>
      <c r="C309" s="7">
        <v>5</v>
      </c>
      <c r="D309" s="7">
        <v>5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7">
        <v>0</v>
      </c>
      <c r="BF309" s="7">
        <v>0</v>
      </c>
      <c r="BG309" s="7">
        <v>0</v>
      </c>
      <c r="BH309" s="7">
        <v>0</v>
      </c>
      <c r="BI309" s="21"/>
    </row>
    <row r="310" spans="1:61" ht="15.75">
      <c r="A310" s="5" t="s">
        <v>549</v>
      </c>
      <c r="B310" s="5" t="s">
        <v>550</v>
      </c>
      <c r="C310" s="7">
        <v>5</v>
      </c>
      <c r="D310" s="7">
        <v>5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7">
        <v>0</v>
      </c>
      <c r="BE310" s="7">
        <v>0</v>
      </c>
      <c r="BF310" s="7">
        <v>0</v>
      </c>
      <c r="BG310" s="7">
        <v>0</v>
      </c>
      <c r="BH310" s="7">
        <v>0</v>
      </c>
      <c r="BI310" s="21"/>
    </row>
    <row r="311" spans="1:61" ht="15.75">
      <c r="A311" s="5" t="s">
        <v>551</v>
      </c>
      <c r="B311" s="5" t="s">
        <v>552</v>
      </c>
      <c r="C311" s="7">
        <v>5</v>
      </c>
      <c r="D311" s="7">
        <v>5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0</v>
      </c>
      <c r="BB311" s="7">
        <v>0</v>
      </c>
      <c r="BC311" s="7">
        <v>0</v>
      </c>
      <c r="BD311" s="7">
        <v>0</v>
      </c>
      <c r="BE311" s="7">
        <v>0</v>
      </c>
      <c r="BF311" s="7">
        <v>0</v>
      </c>
      <c r="BG311" s="7">
        <v>0</v>
      </c>
      <c r="BH311" s="7">
        <v>0</v>
      </c>
      <c r="BI311" s="21"/>
    </row>
    <row r="312" spans="1:61" ht="15.75">
      <c r="A312" s="5" t="s">
        <v>553</v>
      </c>
      <c r="B312" s="5" t="s">
        <v>554</v>
      </c>
      <c r="C312" s="7">
        <v>5</v>
      </c>
      <c r="D312" s="7">
        <v>5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  <c r="AX312" s="7">
        <v>0</v>
      </c>
      <c r="AY312" s="7">
        <v>0</v>
      </c>
      <c r="AZ312" s="7">
        <v>0</v>
      </c>
      <c r="BA312" s="7">
        <v>0</v>
      </c>
      <c r="BB312" s="7">
        <v>0</v>
      </c>
      <c r="BC312" s="7">
        <v>0</v>
      </c>
      <c r="BD312" s="7">
        <v>0</v>
      </c>
      <c r="BE312" s="7">
        <v>0</v>
      </c>
      <c r="BF312" s="7">
        <v>0</v>
      </c>
      <c r="BG312" s="7">
        <v>0</v>
      </c>
      <c r="BH312" s="7">
        <v>0</v>
      </c>
      <c r="BI312" s="21"/>
    </row>
    <row r="313" spans="1:61" ht="15.75">
      <c r="A313" s="5" t="s">
        <v>555</v>
      </c>
      <c r="B313" s="5" t="s">
        <v>556</v>
      </c>
      <c r="C313" s="7">
        <v>5</v>
      </c>
      <c r="D313" s="7">
        <v>5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  <c r="BB313" s="7">
        <v>0</v>
      </c>
      <c r="BC313" s="7">
        <v>0</v>
      </c>
      <c r="BD313" s="7">
        <v>0</v>
      </c>
      <c r="BE313" s="7">
        <v>0</v>
      </c>
      <c r="BF313" s="7">
        <v>0</v>
      </c>
      <c r="BG313" s="7">
        <v>0</v>
      </c>
      <c r="BH313" s="7">
        <v>0</v>
      </c>
      <c r="BI313" s="21"/>
    </row>
    <row r="314" spans="1:61" ht="15.75">
      <c r="A314" s="5" t="s">
        <v>557</v>
      </c>
      <c r="B314" s="5" t="s">
        <v>558</v>
      </c>
      <c r="C314" s="7">
        <v>5</v>
      </c>
      <c r="D314" s="7">
        <v>5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0</v>
      </c>
      <c r="AX314" s="7">
        <v>0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7">
        <v>0</v>
      </c>
      <c r="BE314" s="7">
        <v>0</v>
      </c>
      <c r="BF314" s="7">
        <v>0</v>
      </c>
      <c r="BG314" s="7">
        <v>0</v>
      </c>
      <c r="BH314" s="7">
        <v>0</v>
      </c>
      <c r="BI314" s="21"/>
    </row>
    <row r="315" spans="1:61" ht="15.75">
      <c r="A315" s="5" t="s">
        <v>559</v>
      </c>
      <c r="B315" s="5" t="s">
        <v>560</v>
      </c>
      <c r="C315" s="7">
        <v>5</v>
      </c>
      <c r="D315" s="7">
        <v>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0</v>
      </c>
      <c r="BE315" s="7">
        <v>0</v>
      </c>
      <c r="BF315" s="7">
        <v>0</v>
      </c>
      <c r="BG315" s="7">
        <v>0</v>
      </c>
      <c r="BH315" s="7">
        <v>0</v>
      </c>
      <c r="BI315" s="21"/>
    </row>
    <row r="316" spans="1:61" ht="15.75">
      <c r="A316" s="5" t="s">
        <v>561</v>
      </c>
      <c r="B316" s="5" t="s">
        <v>562</v>
      </c>
      <c r="C316" s="7">
        <v>5</v>
      </c>
      <c r="D316" s="7">
        <v>5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7">
        <v>0</v>
      </c>
      <c r="BH316" s="7">
        <v>0</v>
      </c>
      <c r="BI316" s="21"/>
    </row>
    <row r="317" spans="1:61" ht="15.75">
      <c r="A317" s="5" t="s">
        <v>563</v>
      </c>
      <c r="B317" s="5" t="s">
        <v>564</v>
      </c>
      <c r="C317" s="7">
        <v>5</v>
      </c>
      <c r="D317" s="7">
        <v>5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7">
        <v>0</v>
      </c>
      <c r="BF317" s="7">
        <v>0</v>
      </c>
      <c r="BG317" s="7">
        <v>0</v>
      </c>
      <c r="BH317" s="7">
        <v>0</v>
      </c>
      <c r="BI317" s="21"/>
    </row>
    <row r="318" spans="1:61" ht="15.75">
      <c r="A318" s="5" t="s">
        <v>565</v>
      </c>
      <c r="B318" s="5" t="s">
        <v>566</v>
      </c>
      <c r="C318" s="7">
        <v>5</v>
      </c>
      <c r="D318" s="7">
        <v>5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7">
        <v>0</v>
      </c>
      <c r="BE318" s="7">
        <v>0</v>
      </c>
      <c r="BF318" s="7">
        <v>0</v>
      </c>
      <c r="BG318" s="7">
        <v>0</v>
      </c>
      <c r="BH318" s="7">
        <v>0</v>
      </c>
      <c r="BI318" s="21"/>
    </row>
    <row r="319" spans="1:61" ht="15.75">
      <c r="A319" s="5" t="s">
        <v>567</v>
      </c>
      <c r="B319" s="5" t="s">
        <v>568</v>
      </c>
      <c r="C319" s="7">
        <v>5</v>
      </c>
      <c r="D319" s="7">
        <v>5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7">
        <v>0</v>
      </c>
      <c r="BF319" s="7">
        <v>0</v>
      </c>
      <c r="BG319" s="7">
        <v>0</v>
      </c>
      <c r="BH319" s="7">
        <v>0</v>
      </c>
      <c r="BI319" s="21"/>
    </row>
    <row r="320" spans="1:61" ht="15.75">
      <c r="A320" s="5" t="s">
        <v>569</v>
      </c>
      <c r="B320" s="5" t="s">
        <v>570</v>
      </c>
      <c r="C320" s="7">
        <v>5</v>
      </c>
      <c r="D320" s="7">
        <v>5</v>
      </c>
      <c r="E320" s="7">
        <v>-78269.981</v>
      </c>
      <c r="F320" s="7">
        <v>-11396.888000000001</v>
      </c>
      <c r="G320" s="7">
        <v>0</v>
      </c>
      <c r="H320" s="7">
        <v>0</v>
      </c>
      <c r="I320" s="7">
        <v>-318.23500000000001</v>
      </c>
      <c r="J320" s="7">
        <v>0</v>
      </c>
      <c r="K320" s="7">
        <v>0</v>
      </c>
      <c r="L320" s="7">
        <v>-173746.23199999999</v>
      </c>
      <c r="M320" s="7">
        <v>-4226.2169999999996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-3701.4189999999999</v>
      </c>
      <c r="T320" s="7">
        <v>0</v>
      </c>
      <c r="U320" s="7">
        <v>0</v>
      </c>
      <c r="V320" s="7">
        <v>0</v>
      </c>
      <c r="W320" s="7">
        <v>-1427.79</v>
      </c>
      <c r="X320" s="7">
        <v>0</v>
      </c>
      <c r="Y320" s="7">
        <v>-40322.862999999998</v>
      </c>
      <c r="Z320" s="7">
        <v>0</v>
      </c>
      <c r="AA320" s="7">
        <v>-7109.2730000000001</v>
      </c>
      <c r="AB320" s="7">
        <v>0</v>
      </c>
      <c r="AC320" s="7">
        <v>-2589.5569999999998</v>
      </c>
      <c r="AD320" s="7">
        <v>0</v>
      </c>
      <c r="AE320" s="7">
        <v>-116585.899</v>
      </c>
      <c r="AF320" s="7">
        <v>-114871.526</v>
      </c>
      <c r="AG320" s="7">
        <v>0</v>
      </c>
      <c r="AH320" s="7">
        <v>-292394.71500000003</v>
      </c>
      <c r="AI320" s="7">
        <v>-166920.86199999999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-3944.5070000000001</v>
      </c>
      <c r="AP320" s="7">
        <v>0</v>
      </c>
      <c r="AQ320" s="7">
        <v>-48585.743999999999</v>
      </c>
      <c r="AR320" s="7">
        <v>0</v>
      </c>
      <c r="AS320" s="7">
        <v>-37.470999999999997</v>
      </c>
      <c r="AT320" s="7">
        <v>0</v>
      </c>
      <c r="AU320" s="7">
        <v>-221.33799999999999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-1838.702</v>
      </c>
      <c r="BC320" s="7">
        <v>0</v>
      </c>
      <c r="BD320" s="7">
        <v>0</v>
      </c>
      <c r="BE320" s="7">
        <v>-524.74300000000005</v>
      </c>
      <c r="BF320" s="7">
        <v>0</v>
      </c>
      <c r="BG320" s="7">
        <v>0</v>
      </c>
      <c r="BH320" s="7">
        <v>0</v>
      </c>
      <c r="BI320" s="21"/>
    </row>
    <row r="321" spans="1:61" ht="15.75">
      <c r="A321" s="5" t="s">
        <v>571</v>
      </c>
      <c r="B321" s="5" t="s">
        <v>572</v>
      </c>
      <c r="C321" s="7">
        <v>5</v>
      </c>
      <c r="D321" s="7">
        <v>5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21"/>
    </row>
    <row r="322" spans="1:61" ht="15.75">
      <c r="A322" s="5" t="s">
        <v>573</v>
      </c>
      <c r="B322" s="5" t="s">
        <v>574</v>
      </c>
      <c r="C322" s="7">
        <v>5</v>
      </c>
      <c r="D322" s="7">
        <v>5</v>
      </c>
      <c r="E322" s="7">
        <v>-69959.607999999993</v>
      </c>
      <c r="F322" s="7">
        <v>-10186.816000000001</v>
      </c>
      <c r="G322" s="7">
        <v>0</v>
      </c>
      <c r="H322" s="7">
        <v>0</v>
      </c>
      <c r="I322" s="7">
        <v>-284.447</v>
      </c>
      <c r="J322" s="7">
        <v>0</v>
      </c>
      <c r="K322" s="7">
        <v>0</v>
      </c>
      <c r="L322" s="7">
        <v>-155298.603</v>
      </c>
      <c r="M322" s="7">
        <v>-3777.4940000000001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-3308.4180000000001</v>
      </c>
      <c r="T322" s="7">
        <v>0</v>
      </c>
      <c r="U322" s="7">
        <v>0</v>
      </c>
      <c r="V322" s="7">
        <v>0</v>
      </c>
      <c r="W322" s="7">
        <v>-1276.194</v>
      </c>
      <c r="X322" s="7">
        <v>0</v>
      </c>
      <c r="Y322" s="7">
        <v>-36041.553</v>
      </c>
      <c r="Z322" s="7">
        <v>0</v>
      </c>
      <c r="AA322" s="7">
        <v>-6354.44</v>
      </c>
      <c r="AB322" s="7">
        <v>0</v>
      </c>
      <c r="AC322" s="7">
        <v>-2314.6089999999999</v>
      </c>
      <c r="AD322" s="7">
        <v>0</v>
      </c>
      <c r="AE322" s="7">
        <v>-104207.30899999999</v>
      </c>
      <c r="AF322" s="7">
        <v>-102674.959</v>
      </c>
      <c r="AG322" s="7">
        <v>0</v>
      </c>
      <c r="AH322" s="7">
        <v>-261349.49799999999</v>
      </c>
      <c r="AI322" s="7">
        <v>-149197.92000000001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-3525.6970000000001</v>
      </c>
      <c r="AP322" s="7">
        <v>0</v>
      </c>
      <c r="AQ322" s="7">
        <v>-43427.116999999998</v>
      </c>
      <c r="AR322" s="7">
        <v>0</v>
      </c>
      <c r="AS322" s="7">
        <v>-33.491</v>
      </c>
      <c r="AT322" s="7">
        <v>0</v>
      </c>
      <c r="AU322" s="7">
        <v>-197.84100000000001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-1643.4770000000001</v>
      </c>
      <c r="BC322" s="7">
        <v>0</v>
      </c>
      <c r="BD322" s="7">
        <v>0</v>
      </c>
      <c r="BE322" s="7">
        <v>-469.029</v>
      </c>
      <c r="BF322" s="7">
        <v>0</v>
      </c>
      <c r="BG322" s="7">
        <v>0</v>
      </c>
      <c r="BH322" s="7">
        <v>0</v>
      </c>
      <c r="BI322" s="21"/>
    </row>
    <row r="323" spans="1:61" ht="15.75">
      <c r="A323" s="5" t="s">
        <v>575</v>
      </c>
      <c r="B323" s="5" t="s">
        <v>576</v>
      </c>
      <c r="C323" s="7">
        <v>6</v>
      </c>
      <c r="D323" s="7">
        <v>6</v>
      </c>
      <c r="E323" s="7">
        <v>54.408000000000001</v>
      </c>
      <c r="F323" s="7">
        <v>0</v>
      </c>
      <c r="G323" s="7">
        <v>0</v>
      </c>
      <c r="H323" s="7">
        <v>0</v>
      </c>
      <c r="I323" s="7">
        <v>76.768000000000001</v>
      </c>
      <c r="J323" s="7">
        <v>0</v>
      </c>
      <c r="K323" s="7">
        <v>0</v>
      </c>
      <c r="L323" s="7">
        <v>16125.305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0</v>
      </c>
      <c r="BA323" s="7">
        <v>0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7">
        <v>0</v>
      </c>
      <c r="BH323" s="7">
        <v>0</v>
      </c>
      <c r="BI323" s="21"/>
    </row>
    <row r="324" spans="1:61" ht="15.75">
      <c r="A324" s="5" t="s">
        <v>577</v>
      </c>
      <c r="B324" s="5" t="s">
        <v>578</v>
      </c>
      <c r="C324" s="7">
        <v>6</v>
      </c>
      <c r="D324" s="7">
        <v>6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  <c r="BA324" s="7">
        <v>0</v>
      </c>
      <c r="BB324" s="7">
        <v>0</v>
      </c>
      <c r="BC324" s="7">
        <v>0</v>
      </c>
      <c r="BD324" s="7">
        <v>0</v>
      </c>
      <c r="BE324" s="7">
        <v>0</v>
      </c>
      <c r="BF324" s="7">
        <v>0</v>
      </c>
      <c r="BG324" s="7">
        <v>0</v>
      </c>
      <c r="BH324" s="7">
        <v>0</v>
      </c>
      <c r="BI324" s="21"/>
    </row>
    <row r="325" spans="1:61" ht="15.75">
      <c r="A325" s="5" t="s">
        <v>579</v>
      </c>
      <c r="B325" s="5" t="s">
        <v>580</v>
      </c>
      <c r="C325" s="7">
        <v>6</v>
      </c>
      <c r="D325" s="7">
        <v>6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>
        <v>0</v>
      </c>
      <c r="AS325" s="7">
        <v>0</v>
      </c>
      <c r="AT325" s="7">
        <v>0</v>
      </c>
      <c r="AU325" s="7">
        <v>0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  <c r="BC325" s="7">
        <v>0</v>
      </c>
      <c r="BD325" s="7">
        <v>0</v>
      </c>
      <c r="BE325" s="7">
        <v>0</v>
      </c>
      <c r="BF325" s="7">
        <v>0</v>
      </c>
      <c r="BG325" s="7">
        <v>0</v>
      </c>
      <c r="BH325" s="7">
        <v>0</v>
      </c>
      <c r="BI325" s="21"/>
    </row>
    <row r="326" spans="1:61" ht="15.75">
      <c r="A326" s="5" t="s">
        <v>581</v>
      </c>
      <c r="B326" s="5" t="s">
        <v>582</v>
      </c>
      <c r="C326" s="7">
        <v>6</v>
      </c>
      <c r="D326" s="7">
        <v>6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  <c r="BE326" s="7">
        <v>0</v>
      </c>
      <c r="BF326" s="7">
        <v>0</v>
      </c>
      <c r="BG326" s="7">
        <v>0</v>
      </c>
      <c r="BH326" s="7">
        <v>0</v>
      </c>
      <c r="BI326" s="21"/>
    </row>
    <row r="327" spans="1:61" ht="15.75">
      <c r="A327" s="5" t="s">
        <v>583</v>
      </c>
      <c r="B327" s="5" t="s">
        <v>584</v>
      </c>
      <c r="C327" s="7">
        <v>6</v>
      </c>
      <c r="D327" s="7">
        <v>6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0</v>
      </c>
      <c r="AT327" s="7">
        <v>0</v>
      </c>
      <c r="AU327" s="7">
        <v>0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7">
        <v>0</v>
      </c>
      <c r="BF327" s="7">
        <v>0</v>
      </c>
      <c r="BG327" s="7">
        <v>0</v>
      </c>
      <c r="BH327" s="7">
        <v>0</v>
      </c>
      <c r="BI327" s="21"/>
    </row>
    <row r="328" spans="1:61" ht="15.75">
      <c r="A328" s="5" t="s">
        <v>585</v>
      </c>
      <c r="B328" s="5" t="s">
        <v>586</v>
      </c>
      <c r="C328" s="7">
        <v>6</v>
      </c>
      <c r="D328" s="7">
        <v>6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7">
        <v>0</v>
      </c>
      <c r="BF328" s="7">
        <v>0</v>
      </c>
      <c r="BG328" s="7">
        <v>0</v>
      </c>
      <c r="BH328" s="7">
        <v>0</v>
      </c>
      <c r="BI328" s="21"/>
    </row>
    <row r="329" spans="1:61" ht="15.75">
      <c r="A329" s="5" t="s">
        <v>587</v>
      </c>
      <c r="B329" s="5" t="s">
        <v>588</v>
      </c>
      <c r="C329" s="7">
        <v>6</v>
      </c>
      <c r="D329" s="7">
        <v>6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  <c r="AX329" s="7">
        <v>0</v>
      </c>
      <c r="AY329" s="7">
        <v>0</v>
      </c>
      <c r="AZ329" s="7">
        <v>0</v>
      </c>
      <c r="BA329" s="7">
        <v>0</v>
      </c>
      <c r="BB329" s="7">
        <v>0</v>
      </c>
      <c r="BC329" s="7">
        <v>0</v>
      </c>
      <c r="BD329" s="7">
        <v>0</v>
      </c>
      <c r="BE329" s="7">
        <v>0</v>
      </c>
      <c r="BF329" s="7">
        <v>0</v>
      </c>
      <c r="BG329" s="7">
        <v>0</v>
      </c>
      <c r="BH329" s="7">
        <v>0</v>
      </c>
      <c r="BI329" s="21"/>
    </row>
    <row r="330" spans="1:61" ht="15.75">
      <c r="A330" s="5" t="s">
        <v>589</v>
      </c>
      <c r="B330" s="5" t="s">
        <v>590</v>
      </c>
      <c r="C330" s="7">
        <v>6</v>
      </c>
      <c r="D330" s="7">
        <v>6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21"/>
    </row>
    <row r="331" spans="1:61" ht="15.75">
      <c r="A331" s="5" t="s">
        <v>591</v>
      </c>
      <c r="B331" s="5" t="s">
        <v>592</v>
      </c>
      <c r="C331" s="7">
        <v>6</v>
      </c>
      <c r="D331" s="7">
        <v>6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0</v>
      </c>
      <c r="AS331" s="7">
        <v>0</v>
      </c>
      <c r="AT331" s="7">
        <v>0</v>
      </c>
      <c r="AU331" s="7">
        <v>0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21"/>
    </row>
    <row r="332" spans="1:61" ht="15.75">
      <c r="A332" s="5" t="s">
        <v>593</v>
      </c>
      <c r="B332" s="5" t="s">
        <v>594</v>
      </c>
      <c r="C332" s="7">
        <v>6</v>
      </c>
      <c r="D332" s="7">
        <v>6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  <c r="BE332" s="7">
        <v>0</v>
      </c>
      <c r="BF332" s="7">
        <v>0</v>
      </c>
      <c r="BG332" s="7">
        <v>0</v>
      </c>
      <c r="BH332" s="7">
        <v>0</v>
      </c>
      <c r="BI332" s="21"/>
    </row>
    <row r="333" spans="1:61" ht="15.75">
      <c r="A333" s="5" t="s">
        <v>595</v>
      </c>
      <c r="B333" s="5" t="s">
        <v>596</v>
      </c>
      <c r="C333" s="7">
        <v>6</v>
      </c>
      <c r="D333" s="7">
        <v>6</v>
      </c>
      <c r="E333" s="7">
        <v>60077.940999999999</v>
      </c>
      <c r="F333" s="7">
        <v>4021.4229999999998</v>
      </c>
      <c r="G333" s="7">
        <v>3567.8470000000002</v>
      </c>
      <c r="H333" s="7">
        <v>7641.77</v>
      </c>
      <c r="I333" s="7">
        <v>711.56899999999996</v>
      </c>
      <c r="J333" s="7">
        <v>2225.4520000000002</v>
      </c>
      <c r="K333" s="7">
        <v>4.2000000000000003E-2</v>
      </c>
      <c r="L333" s="7">
        <v>32980.474000000002</v>
      </c>
      <c r="M333" s="7">
        <v>11365.427</v>
      </c>
      <c r="N333" s="7">
        <v>0</v>
      </c>
      <c r="O333" s="7">
        <v>0</v>
      </c>
      <c r="P333" s="7">
        <v>18.329999999999998</v>
      </c>
      <c r="Q333" s="7">
        <v>0</v>
      </c>
      <c r="R333" s="7">
        <v>8.0739999999999998</v>
      </c>
      <c r="S333" s="7">
        <v>17.306999999999999</v>
      </c>
      <c r="T333" s="7">
        <v>0</v>
      </c>
      <c r="U333" s="7">
        <v>0</v>
      </c>
      <c r="V333" s="7">
        <v>609.66999999999996</v>
      </c>
      <c r="W333" s="7">
        <v>1432.373</v>
      </c>
      <c r="X333" s="7">
        <v>5.1999999999999998E-2</v>
      </c>
      <c r="Y333" s="7">
        <v>12935.797</v>
      </c>
      <c r="Z333" s="7">
        <v>0</v>
      </c>
      <c r="AA333" s="7">
        <v>6598.6670000000004</v>
      </c>
      <c r="AB333" s="7">
        <v>0.47899999999999998</v>
      </c>
      <c r="AC333" s="7">
        <v>1223.9780000000001</v>
      </c>
      <c r="AD333" s="7">
        <v>0.33200000000000002</v>
      </c>
      <c r="AE333" s="7">
        <v>34981.78</v>
      </c>
      <c r="AF333" s="7">
        <v>372.59300000000002</v>
      </c>
      <c r="AG333" s="7">
        <v>1.3340000000000001</v>
      </c>
      <c r="AH333" s="7">
        <v>119451.302</v>
      </c>
      <c r="AI333" s="7">
        <v>300.63299999999998</v>
      </c>
      <c r="AJ333" s="7">
        <v>0</v>
      </c>
      <c r="AK333" s="7">
        <v>4.4939999999999998</v>
      </c>
      <c r="AL333" s="7">
        <v>11.792999999999999</v>
      </c>
      <c r="AM333" s="7">
        <v>0</v>
      </c>
      <c r="AN333" s="7">
        <v>10.143000000000001</v>
      </c>
      <c r="AO333" s="7">
        <v>2.7869999999999999</v>
      </c>
      <c r="AP333" s="7">
        <v>43.241</v>
      </c>
      <c r="AQ333" s="7">
        <v>44.529000000000003</v>
      </c>
      <c r="AR333" s="7">
        <v>10.622999999999999</v>
      </c>
      <c r="AS333" s="7">
        <v>3.2000000000000001E-2</v>
      </c>
      <c r="AT333" s="7">
        <v>0</v>
      </c>
      <c r="AU333" s="7">
        <v>6.9850000000000003</v>
      </c>
      <c r="AV333" s="7">
        <v>24.945</v>
      </c>
      <c r="AW333" s="7">
        <v>61.311</v>
      </c>
      <c r="AX333" s="7">
        <v>0.27500000000000002</v>
      </c>
      <c r="AY333" s="7">
        <v>6.3849999999999998</v>
      </c>
      <c r="AZ333" s="7">
        <v>50.209000000000003</v>
      </c>
      <c r="BA333" s="7">
        <v>0</v>
      </c>
      <c r="BB333" s="7">
        <v>1.298</v>
      </c>
      <c r="BC333" s="7">
        <v>0</v>
      </c>
      <c r="BD333" s="7">
        <v>65.938999999999993</v>
      </c>
      <c r="BE333" s="7">
        <v>0.38</v>
      </c>
      <c r="BF333" s="7">
        <v>22.681999999999999</v>
      </c>
      <c r="BG333" s="7">
        <v>984.22500000000002</v>
      </c>
      <c r="BH333" s="7">
        <v>0</v>
      </c>
      <c r="BI333" s="21"/>
    </row>
    <row r="334" spans="1:61" ht="15.75">
      <c r="A334" s="5" t="s">
        <v>597</v>
      </c>
      <c r="B334" s="5" t="s">
        <v>598</v>
      </c>
      <c r="C334" s="7">
        <v>6</v>
      </c>
      <c r="D334" s="7">
        <v>6</v>
      </c>
      <c r="E334" s="7">
        <v>-8304.1810000000005</v>
      </c>
      <c r="F334" s="7">
        <v>-2099.8919999999998</v>
      </c>
      <c r="G334" s="7">
        <v>-601.02300000000002</v>
      </c>
      <c r="H334" s="7">
        <v>-4201.05</v>
      </c>
      <c r="I334" s="7">
        <v>-261.3</v>
      </c>
      <c r="J334" s="7">
        <v>-575.14200000000005</v>
      </c>
      <c r="K334" s="7">
        <v>0</v>
      </c>
      <c r="L334" s="7">
        <v>-21272.343000000001</v>
      </c>
      <c r="M334" s="7">
        <v>-5810.1</v>
      </c>
      <c r="N334" s="7">
        <v>-0.33300000000000002</v>
      </c>
      <c r="O334" s="7">
        <v>-8.6999999999999994E-2</v>
      </c>
      <c r="P334" s="7">
        <v>-63.356000000000002</v>
      </c>
      <c r="Q334" s="7">
        <v>0</v>
      </c>
      <c r="R334" s="7">
        <v>-128.453</v>
      </c>
      <c r="S334" s="7">
        <v>-28.42</v>
      </c>
      <c r="T334" s="7">
        <v>0</v>
      </c>
      <c r="U334" s="7">
        <v>0</v>
      </c>
      <c r="V334" s="7">
        <v>-33.485999999999997</v>
      </c>
      <c r="W334" s="7">
        <v>-91.93</v>
      </c>
      <c r="X334" s="7">
        <v>-9.4499999999999993</v>
      </c>
      <c r="Y334" s="7">
        <v>-2883.875</v>
      </c>
      <c r="Z334" s="7">
        <v>-0.71</v>
      </c>
      <c r="AA334" s="7">
        <v>-948.23599999999999</v>
      </c>
      <c r="AB334" s="7">
        <v>-19.100000000000001</v>
      </c>
      <c r="AC334" s="7">
        <v>-61.51</v>
      </c>
      <c r="AD334" s="7">
        <v>0</v>
      </c>
      <c r="AE334" s="7">
        <v>-3626.1439999999998</v>
      </c>
      <c r="AF334" s="7">
        <v>-296.23500000000001</v>
      </c>
      <c r="AG334" s="7">
        <v>0</v>
      </c>
      <c r="AH334" s="7">
        <v>-22697.644</v>
      </c>
      <c r="AI334" s="7">
        <v>-795.875</v>
      </c>
      <c r="AJ334" s="7">
        <v>-2.4529999999999998</v>
      </c>
      <c r="AK334" s="7">
        <v>-24.67</v>
      </c>
      <c r="AL334" s="7">
        <v>-0.75800000000000001</v>
      </c>
      <c r="AM334" s="7">
        <v>0</v>
      </c>
      <c r="AN334" s="7">
        <v>-147.35400000000001</v>
      </c>
      <c r="AO334" s="7">
        <v>-9.1170000000000009</v>
      </c>
      <c r="AP334" s="7">
        <v>0</v>
      </c>
      <c r="AQ334" s="7">
        <v>-111.411</v>
      </c>
      <c r="AR334" s="7">
        <v>0</v>
      </c>
      <c r="AS334" s="7">
        <v>-3.7010000000000001</v>
      </c>
      <c r="AT334" s="7">
        <v>0</v>
      </c>
      <c r="AU334" s="7">
        <v>-0.91</v>
      </c>
      <c r="AV334" s="7">
        <v>0</v>
      </c>
      <c r="AW334" s="7">
        <v>0</v>
      </c>
      <c r="AX334" s="7">
        <v>-77.697000000000003</v>
      </c>
      <c r="AY334" s="7">
        <v>-4.1500000000000004</v>
      </c>
      <c r="AZ334" s="7">
        <v>-143.63200000000001</v>
      </c>
      <c r="BA334" s="7">
        <v>0</v>
      </c>
      <c r="BB334" s="7">
        <v>-9.1379999999999999</v>
      </c>
      <c r="BC334" s="7">
        <v>-0.155</v>
      </c>
      <c r="BD334" s="7">
        <v>-188.631</v>
      </c>
      <c r="BE334" s="7">
        <v>-1.2769999999999999</v>
      </c>
      <c r="BF334" s="7">
        <v>-1048.894</v>
      </c>
      <c r="BG334" s="7">
        <v>-76.072999999999993</v>
      </c>
      <c r="BH334" s="7">
        <v>0</v>
      </c>
      <c r="BI334" s="21"/>
    </row>
    <row r="335" spans="1:61" ht="15.75">
      <c r="A335" s="5" t="s">
        <v>599</v>
      </c>
      <c r="B335" s="5" t="s">
        <v>600</v>
      </c>
      <c r="C335" s="7">
        <v>6</v>
      </c>
      <c r="D335" s="7">
        <v>6</v>
      </c>
      <c r="E335" s="7">
        <v>-1337.953</v>
      </c>
      <c r="F335" s="7">
        <v>-95.340999999999994</v>
      </c>
      <c r="G335" s="7">
        <v>-182.374</v>
      </c>
      <c r="H335" s="7">
        <v>-20.687000000000001</v>
      </c>
      <c r="I335" s="7">
        <v>-10.613</v>
      </c>
      <c r="J335" s="7">
        <v>-7.1550000000000002</v>
      </c>
      <c r="K335" s="7">
        <v>-6.0990000000000002</v>
      </c>
      <c r="L335" s="7">
        <v>-2063.402</v>
      </c>
      <c r="M335" s="7">
        <v>-84.373000000000005</v>
      </c>
      <c r="N335" s="7">
        <v>0</v>
      </c>
      <c r="O335" s="7">
        <v>0</v>
      </c>
      <c r="P335" s="7">
        <v>0</v>
      </c>
      <c r="Q335" s="7">
        <v>-91.911000000000001</v>
      </c>
      <c r="R335" s="7">
        <v>0</v>
      </c>
      <c r="S335" s="7">
        <v>0</v>
      </c>
      <c r="T335" s="7">
        <v>0</v>
      </c>
      <c r="U335" s="7">
        <v>-5.1040000000000001</v>
      </c>
      <c r="V335" s="7">
        <v>-10.606</v>
      </c>
      <c r="W335" s="7">
        <v>-24.286000000000001</v>
      </c>
      <c r="X335" s="7">
        <v>-36.094000000000001</v>
      </c>
      <c r="Y335" s="7">
        <v>-885.85299999999995</v>
      </c>
      <c r="Z335" s="7">
        <v>-1.601</v>
      </c>
      <c r="AA335" s="7">
        <v>-108.752</v>
      </c>
      <c r="AB335" s="7">
        <v>-102.461</v>
      </c>
      <c r="AC335" s="7">
        <v>-55.636000000000003</v>
      </c>
      <c r="AD335" s="7">
        <v>-10.715999999999999</v>
      </c>
      <c r="AE335" s="7">
        <v>-1366.095</v>
      </c>
      <c r="AF335" s="7">
        <v>-243.63399999999999</v>
      </c>
      <c r="AG335" s="7">
        <v>-13.199</v>
      </c>
      <c r="AH335" s="7">
        <v>-1505.818</v>
      </c>
      <c r="AI335" s="7">
        <v>-241.636</v>
      </c>
      <c r="AJ335" s="7">
        <v>-9.5939999999999994</v>
      </c>
      <c r="AK335" s="7">
        <v>-593.10699999999997</v>
      </c>
      <c r="AL335" s="7">
        <v>-553.70000000000005</v>
      </c>
      <c r="AM335" s="7">
        <v>-26.664000000000001</v>
      </c>
      <c r="AN335" s="7">
        <v>-635.13</v>
      </c>
      <c r="AO335" s="7">
        <v>-4.0330000000000004</v>
      </c>
      <c r="AP335" s="7">
        <v>-0.50600000000000001</v>
      </c>
      <c r="AQ335" s="7">
        <v>-328.15100000000001</v>
      </c>
      <c r="AR335" s="7">
        <v>-20.545000000000002</v>
      </c>
      <c r="AS335" s="7">
        <v>0</v>
      </c>
      <c r="AT335" s="7">
        <v>0</v>
      </c>
      <c r="AU335" s="7">
        <v>-322.87400000000002</v>
      </c>
      <c r="AV335" s="7">
        <v>-36.966999999999999</v>
      </c>
      <c r="AW335" s="7">
        <v>-78.293000000000006</v>
      </c>
      <c r="AX335" s="7">
        <v>-11.875</v>
      </c>
      <c r="AY335" s="7">
        <v>-0.23799999999999999</v>
      </c>
      <c r="AZ335" s="7">
        <v>-39.130000000000003</v>
      </c>
      <c r="BA335" s="7">
        <v>-0.82599999999999996</v>
      </c>
      <c r="BB335" s="7">
        <v>-3.2829999999999999</v>
      </c>
      <c r="BC335" s="7">
        <v>-0.17699999999999999</v>
      </c>
      <c r="BD335" s="7">
        <v>-47.826999999999998</v>
      </c>
      <c r="BE335" s="7">
        <v>-7.6890000000000001</v>
      </c>
      <c r="BF335" s="7">
        <v>-102.887</v>
      </c>
      <c r="BG335" s="7">
        <v>-1.5249999999999999</v>
      </c>
      <c r="BH335" s="7">
        <v>-24.21</v>
      </c>
      <c r="BI335" s="21"/>
    </row>
    <row r="336" spans="1:61" ht="15.75">
      <c r="A336" s="5" t="s">
        <v>601</v>
      </c>
      <c r="B336" s="5" t="s">
        <v>602</v>
      </c>
      <c r="C336" s="7">
        <v>6</v>
      </c>
      <c r="D336" s="7">
        <v>6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0</v>
      </c>
      <c r="BE336" s="7">
        <v>0</v>
      </c>
      <c r="BF336" s="7">
        <v>0</v>
      </c>
      <c r="BG336" s="7">
        <v>0</v>
      </c>
      <c r="BH336" s="7">
        <v>0</v>
      </c>
      <c r="BI336" s="21"/>
    </row>
    <row r="337" spans="1:61" ht="15.75">
      <c r="A337" s="5" t="s">
        <v>603</v>
      </c>
      <c r="B337" s="5" t="s">
        <v>604</v>
      </c>
      <c r="C337" s="7">
        <v>6</v>
      </c>
      <c r="D337" s="7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 s="21"/>
    </row>
    <row r="338" spans="1:61" ht="15.75">
      <c r="A338" s="5" t="s">
        <v>605</v>
      </c>
      <c r="B338" s="5" t="s">
        <v>606</v>
      </c>
      <c r="C338" s="5"/>
      <c r="D338" s="5"/>
      <c r="E338">
        <v>10784906.028999999</v>
      </c>
      <c r="F338">
        <v>1098461.8910000001</v>
      </c>
      <c r="G338">
        <v>1057662.3019999999</v>
      </c>
      <c r="H338">
        <v>1151718.8060000001</v>
      </c>
      <c r="I338">
        <v>133145.76800000001</v>
      </c>
      <c r="J338">
        <v>718708.42500000005</v>
      </c>
      <c r="K338">
        <v>227048.87400000001</v>
      </c>
      <c r="L338">
        <v>11652120.638</v>
      </c>
      <c r="M338">
        <v>2741084.4739999999</v>
      </c>
      <c r="N338">
        <v>15175.732</v>
      </c>
      <c r="O338">
        <v>17055.45</v>
      </c>
      <c r="P338">
        <v>16960.986000000001</v>
      </c>
      <c r="Q338">
        <v>14739.964</v>
      </c>
      <c r="R338">
        <v>17396.245999999999</v>
      </c>
      <c r="S338">
        <v>356194.217</v>
      </c>
      <c r="T338">
        <v>1028.48</v>
      </c>
      <c r="U338">
        <v>174907.56299999999</v>
      </c>
      <c r="V338">
        <v>141950.87899999999</v>
      </c>
      <c r="W338">
        <v>277639.42499999999</v>
      </c>
      <c r="X338">
        <v>233607.092</v>
      </c>
      <c r="Y338">
        <v>3254852.1349999998</v>
      </c>
      <c r="Z338">
        <v>74808.735000000001</v>
      </c>
      <c r="AA338">
        <v>1585057.1029999999</v>
      </c>
      <c r="AB338">
        <v>591311.70499999996</v>
      </c>
      <c r="AC338">
        <v>208430.40299999999</v>
      </c>
      <c r="AD338">
        <v>72788.884999999995</v>
      </c>
      <c r="AE338">
        <v>9825607.2459999993</v>
      </c>
      <c r="AF338">
        <v>4642312.0970000001</v>
      </c>
      <c r="AG338">
        <v>389410.68800000002</v>
      </c>
      <c r="AH338">
        <v>24585402.909000002</v>
      </c>
      <c r="AI338">
        <v>7139937.4689999996</v>
      </c>
      <c r="AJ338">
        <v>374888.6</v>
      </c>
      <c r="AK338">
        <v>10123351.198000001</v>
      </c>
      <c r="AL338">
        <v>5129576.6670000004</v>
      </c>
      <c r="AM338">
        <v>39219.830999999998</v>
      </c>
      <c r="AN338">
        <v>3396739.855</v>
      </c>
      <c r="AO338">
        <v>281267.86700000003</v>
      </c>
      <c r="AP338">
        <v>161467.75899999999</v>
      </c>
      <c r="AQ338">
        <v>1933221.7560000001</v>
      </c>
      <c r="AR338">
        <v>39711.781000000003</v>
      </c>
      <c r="AS338">
        <v>4027.7530000000002</v>
      </c>
      <c r="AT338">
        <v>0</v>
      </c>
      <c r="AU338">
        <v>78096.633000000002</v>
      </c>
      <c r="AV338">
        <v>91723.358999999997</v>
      </c>
      <c r="AW338">
        <v>231579.28099999999</v>
      </c>
      <c r="AX338">
        <v>347960.69699999999</v>
      </c>
      <c r="AY338">
        <v>147123.74299999999</v>
      </c>
      <c r="AZ338">
        <v>1156915.422</v>
      </c>
      <c r="BA338">
        <v>257881.49900000001</v>
      </c>
      <c r="BB338">
        <v>133009.93599999999</v>
      </c>
      <c r="BC338">
        <v>53028.89</v>
      </c>
      <c r="BD338">
        <v>1486233.683</v>
      </c>
      <c r="BE338">
        <v>37882.088000000003</v>
      </c>
      <c r="BF338">
        <v>509888.81400000001</v>
      </c>
      <c r="BG338">
        <v>194375.296</v>
      </c>
      <c r="BH338">
        <v>17618.202000000001</v>
      </c>
      <c r="BI338" s="21"/>
    </row>
    <row r="339" spans="1:61">
      <c r="BI339" s="21"/>
    </row>
    <row r="340" spans="1:61" ht="15.75">
      <c r="A340" s="5" t="s">
        <v>607</v>
      </c>
      <c r="E340">
        <f t="shared" ref="E340:AW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 t="shared" si="0"/>
        <v>0</v>
      </c>
      <c r="AM340">
        <f>SUM(AM5:AM337)-AM338</f>
        <v>0</v>
      </c>
      <c r="AN340">
        <f>SUM(AN5:AN337)-AN338</f>
        <v>0</v>
      </c>
      <c r="AO340">
        <f>SUM(AO5:AO337)-AO338</f>
        <v>0</v>
      </c>
      <c r="AP340">
        <f t="shared" si="0"/>
        <v>0</v>
      </c>
      <c r="AQ340">
        <f t="shared" si="0"/>
        <v>0</v>
      </c>
      <c r="AR340">
        <f t="shared" si="0"/>
        <v>0</v>
      </c>
      <c r="AS340">
        <f t="shared" si="0"/>
        <v>0</v>
      </c>
      <c r="AT340">
        <f t="shared" si="0"/>
        <v>0</v>
      </c>
      <c r="AU340">
        <f t="shared" si="0"/>
        <v>0</v>
      </c>
      <c r="AV340">
        <f t="shared" si="0"/>
        <v>0</v>
      </c>
      <c r="AW340">
        <f t="shared" si="0"/>
        <v>0</v>
      </c>
      <c r="AX340">
        <f>SUM(AX5:AX337)-AX338</f>
        <v>0</v>
      </c>
      <c r="AY340">
        <f t="shared" ref="AY340:BH340" si="1">SUM(AY5:AY337)-AY338</f>
        <v>0</v>
      </c>
      <c r="AZ340">
        <f t="shared" si="1"/>
        <v>0</v>
      </c>
      <c r="BA340">
        <f t="shared" si="1"/>
        <v>0</v>
      </c>
      <c r="BB340">
        <f t="shared" si="1"/>
        <v>0</v>
      </c>
      <c r="BC340">
        <f t="shared" si="1"/>
        <v>0</v>
      </c>
      <c r="BD340">
        <f t="shared" si="1"/>
        <v>0</v>
      </c>
      <c r="BE340">
        <f t="shared" si="1"/>
        <v>0</v>
      </c>
      <c r="BF340">
        <f t="shared" si="1"/>
        <v>0</v>
      </c>
      <c r="BG340">
        <f t="shared" si="1"/>
        <v>0</v>
      </c>
      <c r="BH340">
        <f t="shared" si="1"/>
        <v>0</v>
      </c>
      <c r="BI340" s="21"/>
    </row>
    <row r="341" spans="1:61">
      <c r="BI341" s="21"/>
    </row>
    <row r="342" spans="1:61">
      <c r="A342" t="s">
        <v>608</v>
      </c>
      <c r="D342">
        <v>1</v>
      </c>
      <c r="E342" s="16">
        <f t="shared" ref="E342:AW342" si="2">SUMIF($D$4:$D$336,$D$342,E4:E336)</f>
        <v>1446925.0089999998</v>
      </c>
      <c r="F342" s="16">
        <f t="shared" si="2"/>
        <v>182095.96200000003</v>
      </c>
      <c r="G342" s="16">
        <f t="shared" si="2"/>
        <v>51185.103000000003</v>
      </c>
      <c r="H342" s="16">
        <f t="shared" si="2"/>
        <v>9653.491</v>
      </c>
      <c r="I342" s="16">
        <f t="shared" si="2"/>
        <v>13057.061</v>
      </c>
      <c r="J342" s="16">
        <f t="shared" si="2"/>
        <v>32555.834999999999</v>
      </c>
      <c r="K342" s="16">
        <f t="shared" si="2"/>
        <v>5059.491</v>
      </c>
      <c r="L342" s="16">
        <f t="shared" si="2"/>
        <v>2422349.9360000002</v>
      </c>
      <c r="M342" s="16">
        <f t="shared" si="2"/>
        <v>182207.27099999998</v>
      </c>
      <c r="N342" s="16">
        <f>SUMIF($D$4:$D$336,$D$342,N4:N336)</f>
        <v>140.58699999999999</v>
      </c>
      <c r="O342" s="16">
        <f t="shared" si="2"/>
        <v>13134.261999999999</v>
      </c>
      <c r="P342" s="16">
        <f t="shared" si="2"/>
        <v>1292.8720000000001</v>
      </c>
      <c r="Q342" s="16">
        <f t="shared" si="2"/>
        <v>7049.7609999999995</v>
      </c>
      <c r="R342" s="16">
        <f t="shared" si="2"/>
        <v>2359.4929999999999</v>
      </c>
      <c r="S342" s="16">
        <f t="shared" si="2"/>
        <v>55327.035000000003</v>
      </c>
      <c r="T342" s="16">
        <f t="shared" si="2"/>
        <v>15.874000000000001</v>
      </c>
      <c r="U342" s="16">
        <f t="shared" si="2"/>
        <v>3638.665</v>
      </c>
      <c r="V342" s="16">
        <f t="shared" si="2"/>
        <v>13526.380000000001</v>
      </c>
      <c r="W342" s="16">
        <f t="shared" si="2"/>
        <v>34393.306999999993</v>
      </c>
      <c r="X342" s="16">
        <f t="shared" si="2"/>
        <v>139973.19499999998</v>
      </c>
      <c r="Y342" s="16">
        <f t="shared" si="2"/>
        <v>626306.44200000004</v>
      </c>
      <c r="Z342" s="16">
        <f t="shared" si="2"/>
        <v>37903.377999999997</v>
      </c>
      <c r="AA342" s="16">
        <f t="shared" si="2"/>
        <v>170366.095</v>
      </c>
      <c r="AB342" s="16">
        <f t="shared" si="2"/>
        <v>485961.47299999994</v>
      </c>
      <c r="AC342" s="16">
        <f t="shared" si="2"/>
        <v>40534.439000000006</v>
      </c>
      <c r="AD342" s="16">
        <f t="shared" si="2"/>
        <v>22305.679</v>
      </c>
      <c r="AE342" s="16">
        <f t="shared" si="2"/>
        <v>1815642.2009999999</v>
      </c>
      <c r="AF342" s="16">
        <f t="shared" si="2"/>
        <v>1507939.503</v>
      </c>
      <c r="AG342" s="16">
        <f t="shared" si="2"/>
        <v>137670.20599999998</v>
      </c>
      <c r="AH342" s="16">
        <f t="shared" si="2"/>
        <v>4269674.324</v>
      </c>
      <c r="AI342" s="16">
        <f t="shared" si="2"/>
        <v>2178680.9270000001</v>
      </c>
      <c r="AJ342" s="16">
        <f t="shared" si="2"/>
        <v>187300.753</v>
      </c>
      <c r="AK342" s="16">
        <f t="shared" si="2"/>
        <v>6266121.1260000011</v>
      </c>
      <c r="AL342" s="16">
        <f t="shared" si="2"/>
        <v>3173312.3820000002</v>
      </c>
      <c r="AM342" s="16">
        <f>SUMIF($D$4:$D$336,$D$342,AM4:AM336)</f>
        <v>1396.1010000000001</v>
      </c>
      <c r="AN342" s="16">
        <f>SUMIF($D$4:$D$336,$D$342,AN4:AN336)</f>
        <v>2100914.7760000001</v>
      </c>
      <c r="AO342" s="16">
        <f>SUMIF($D$4:$D$336,$D$342,AO4:AO336)</f>
        <v>56487.291000000005</v>
      </c>
      <c r="AP342" s="16">
        <f t="shared" si="2"/>
        <v>17240.849000000002</v>
      </c>
      <c r="AQ342" s="16">
        <f t="shared" si="2"/>
        <v>629980.31200000003</v>
      </c>
      <c r="AR342" s="16">
        <f t="shared" si="2"/>
        <v>3915.8919999999998</v>
      </c>
      <c r="AS342" s="16">
        <f t="shared" si="2"/>
        <v>627.79499999999996</v>
      </c>
      <c r="AT342" s="16">
        <f t="shared" si="2"/>
        <v>0</v>
      </c>
      <c r="AU342" s="16">
        <f t="shared" si="2"/>
        <v>10925.418000000001</v>
      </c>
      <c r="AV342" s="16">
        <f t="shared" si="2"/>
        <v>9208.9940000000006</v>
      </c>
      <c r="AW342" s="16">
        <f t="shared" si="2"/>
        <v>26433.870000000003</v>
      </c>
      <c r="AX342" s="16">
        <f>SUMIF($D$4:$D$336,$D$342,AX4:AX336)</f>
        <v>212472.174</v>
      </c>
      <c r="AY342" s="16">
        <f t="shared" ref="AY342:BH342" si="3">SUMIF($D$4:$D$336,$D$342,AY4:AY336)</f>
        <v>6227.8040000000001</v>
      </c>
      <c r="AZ342" s="16">
        <f t="shared" si="3"/>
        <v>33643.601999999999</v>
      </c>
      <c r="BA342" s="16">
        <f t="shared" si="3"/>
        <v>154418.49799999999</v>
      </c>
      <c r="BB342" s="16">
        <f t="shared" si="3"/>
        <v>26377.013999999999</v>
      </c>
      <c r="BC342" s="16">
        <f t="shared" si="3"/>
        <v>2214.9809999999998</v>
      </c>
      <c r="BD342" s="16">
        <f t="shared" si="3"/>
        <v>43528.619999999995</v>
      </c>
      <c r="BE342" s="16">
        <f t="shared" si="3"/>
        <v>7314.5999999999995</v>
      </c>
      <c r="BF342" s="16">
        <f t="shared" si="3"/>
        <v>14955.565000000001</v>
      </c>
      <c r="BG342" s="16">
        <f t="shared" si="3"/>
        <v>102146.579</v>
      </c>
      <c r="BH342" s="16">
        <f t="shared" si="3"/>
        <v>729.79100000000005</v>
      </c>
      <c r="BI342" s="21"/>
    </row>
    <row r="343" spans="1:61">
      <c r="A343" t="s">
        <v>609</v>
      </c>
      <c r="D343">
        <v>2</v>
      </c>
      <c r="E343" s="16">
        <f t="shared" ref="E343:AW343" si="4">SUMIF($D$4:$D$336,$D$343,E4:E336)</f>
        <v>2475641.0219999999</v>
      </c>
      <c r="F343" s="16">
        <f t="shared" si="4"/>
        <v>199990.40400000001</v>
      </c>
      <c r="G343" s="16">
        <f t="shared" si="4"/>
        <v>372714.70399999997</v>
      </c>
      <c r="H343" s="16">
        <f t="shared" si="4"/>
        <v>0</v>
      </c>
      <c r="I343" s="16">
        <f t="shared" si="4"/>
        <v>49210.13</v>
      </c>
      <c r="J343" s="16">
        <f t="shared" si="4"/>
        <v>226711.20300000001</v>
      </c>
      <c r="K343" s="16">
        <f t="shared" si="4"/>
        <v>169095.712</v>
      </c>
      <c r="L343" s="16">
        <f t="shared" si="4"/>
        <v>1323898.7280000001</v>
      </c>
      <c r="M343" s="16">
        <f t="shared" si="4"/>
        <v>556990.37800000003</v>
      </c>
      <c r="N343" s="16">
        <f>SUMIF($D$4:$D$336,$D$343,N4:N336)</f>
        <v>12043.401</v>
      </c>
      <c r="O343" s="16">
        <f t="shared" si="4"/>
        <v>154.19499999999999</v>
      </c>
      <c r="P343" s="16">
        <f t="shared" si="4"/>
        <v>12883.351000000001</v>
      </c>
      <c r="Q343" s="16">
        <f t="shared" si="4"/>
        <v>2428.3119999999999</v>
      </c>
      <c r="R343" s="16">
        <f t="shared" si="4"/>
        <v>3626.6700000000005</v>
      </c>
      <c r="S343" s="16">
        <f t="shared" si="4"/>
        <v>62432.652999999998</v>
      </c>
      <c r="T343" s="16">
        <f t="shared" si="4"/>
        <v>1012.606</v>
      </c>
      <c r="U343" s="16">
        <f t="shared" si="4"/>
        <v>133979.40400000001</v>
      </c>
      <c r="V343" s="16">
        <f t="shared" si="4"/>
        <v>35146.792000000001</v>
      </c>
      <c r="W343" s="16">
        <f t="shared" si="4"/>
        <v>58327.013999999996</v>
      </c>
      <c r="X343" s="16">
        <f t="shared" si="4"/>
        <v>29327.920999999998</v>
      </c>
      <c r="Y343" s="16">
        <f t="shared" si="4"/>
        <v>627991.35</v>
      </c>
      <c r="Z343" s="16">
        <f t="shared" si="4"/>
        <v>18.545000000000002</v>
      </c>
      <c r="AA343" s="16">
        <f t="shared" si="4"/>
        <v>506854.99099999998</v>
      </c>
      <c r="AB343" s="16">
        <f t="shared" si="4"/>
        <v>4074.2890000000002</v>
      </c>
      <c r="AC343" s="16">
        <f t="shared" si="4"/>
        <v>30401.140000000003</v>
      </c>
      <c r="AD343" s="16">
        <f t="shared" si="4"/>
        <v>12691.082</v>
      </c>
      <c r="AE343" s="16">
        <f t="shared" si="4"/>
        <v>1875756.416</v>
      </c>
      <c r="AF343" s="16">
        <f t="shared" si="4"/>
        <v>278766.60699999996</v>
      </c>
      <c r="AG343" s="16">
        <f t="shared" si="4"/>
        <v>58726.396999999997</v>
      </c>
      <c r="AH343" s="16">
        <f t="shared" si="4"/>
        <v>3721474.412</v>
      </c>
      <c r="AI343" s="16">
        <f t="shared" si="4"/>
        <v>405109.33</v>
      </c>
      <c r="AJ343" s="16">
        <f t="shared" si="4"/>
        <v>101.611</v>
      </c>
      <c r="AK343" s="16">
        <f t="shared" si="4"/>
        <v>1457959.9890000001</v>
      </c>
      <c r="AL343" s="16">
        <f t="shared" si="4"/>
        <v>739502.20299999998</v>
      </c>
      <c r="AM343" s="16">
        <f>SUMIF($D$4:$D$336,$D$343,AM4:AM336)</f>
        <v>29568.934000000001</v>
      </c>
      <c r="AN343" s="16">
        <f>SUMIF($D$4:$D$336,$D$343,AN4:AN336)</f>
        <v>489987.41899999999</v>
      </c>
      <c r="AO343" s="16">
        <f>SUMIF($D$4:$D$336,$D$343,AO4:AO336)</f>
        <v>47301.665000000001</v>
      </c>
      <c r="AP343" s="16">
        <f t="shared" si="4"/>
        <v>0</v>
      </c>
      <c r="AQ343" s="16">
        <f t="shared" si="4"/>
        <v>117868.754</v>
      </c>
      <c r="AR343" s="16">
        <f t="shared" si="4"/>
        <v>0</v>
      </c>
      <c r="AS343" s="16">
        <f t="shared" si="4"/>
        <v>1382.617</v>
      </c>
      <c r="AT343" s="16">
        <f t="shared" si="4"/>
        <v>0</v>
      </c>
      <c r="AU343" s="16">
        <f t="shared" si="4"/>
        <v>30376.271000000001</v>
      </c>
      <c r="AV343" s="16">
        <f t="shared" si="4"/>
        <v>0</v>
      </c>
      <c r="AW343" s="16">
        <f t="shared" si="4"/>
        <v>0</v>
      </c>
      <c r="AX343" s="16">
        <f>SUMIF($D$4:$D$336,$D$343,AX4:AX336)</f>
        <v>42444.936000000002</v>
      </c>
      <c r="AY343" s="16">
        <f t="shared" ref="AY343:BH343" si="5">SUMIF($D$4:$D$336,$D$343,AY4:AY336)</f>
        <v>33828.353000000003</v>
      </c>
      <c r="AZ343" s="16">
        <f t="shared" si="5"/>
        <v>0</v>
      </c>
      <c r="BA343" s="16">
        <f t="shared" si="5"/>
        <v>32385.16</v>
      </c>
      <c r="BB343" s="16">
        <f t="shared" si="5"/>
        <v>23368.954000000002</v>
      </c>
      <c r="BC343" s="16">
        <f t="shared" si="5"/>
        <v>13885.576999999999</v>
      </c>
      <c r="BD343" s="16">
        <f t="shared" si="5"/>
        <v>0</v>
      </c>
      <c r="BE343" s="16">
        <f t="shared" si="5"/>
        <v>6407.070999999999</v>
      </c>
      <c r="BF343" s="16">
        <f t="shared" si="5"/>
        <v>0</v>
      </c>
      <c r="BG343" s="16">
        <f t="shared" si="5"/>
        <v>13539.516</v>
      </c>
      <c r="BH343" s="16">
        <f t="shared" si="5"/>
        <v>4453.9549999999999</v>
      </c>
      <c r="BI343" s="21"/>
    </row>
    <row r="344" spans="1:61">
      <c r="A344" t="s">
        <v>610</v>
      </c>
      <c r="D344">
        <v>3</v>
      </c>
      <c r="E344" s="16">
        <f t="shared" ref="E344:AW344" si="6">SUMIF($D$4:$D$336,$D$344,E4:E336)</f>
        <v>2175246.1090000002</v>
      </c>
      <c r="F344" s="16">
        <f t="shared" si="6"/>
        <v>274681.592</v>
      </c>
      <c r="G344" s="16">
        <f t="shared" si="6"/>
        <v>487712.28599999996</v>
      </c>
      <c r="H344" s="16">
        <f t="shared" si="6"/>
        <v>40350.532999999996</v>
      </c>
      <c r="I344" s="16">
        <f t="shared" si="6"/>
        <v>40842.694999999985</v>
      </c>
      <c r="J344" s="16">
        <f t="shared" si="6"/>
        <v>327132.51399999997</v>
      </c>
      <c r="K344" s="16">
        <f t="shared" si="6"/>
        <v>31843.581000000002</v>
      </c>
      <c r="L344" s="16">
        <f t="shared" si="6"/>
        <v>965192.09300000011</v>
      </c>
      <c r="M344" s="16">
        <f t="shared" si="6"/>
        <v>940169.4090000001</v>
      </c>
      <c r="N344" s="16">
        <f>SUMIF($D$4:$D$336,$D$344,N4:N336)</f>
        <v>2992.0770000000002</v>
      </c>
      <c r="O344" s="16">
        <f t="shared" si="6"/>
        <v>0</v>
      </c>
      <c r="P344" s="16">
        <f t="shared" si="6"/>
        <v>33.893999999999998</v>
      </c>
      <c r="Q344" s="16">
        <f t="shared" si="6"/>
        <v>4242.9309999999996</v>
      </c>
      <c r="R344" s="16">
        <f t="shared" si="6"/>
        <v>10898.514000000001</v>
      </c>
      <c r="S344" s="16">
        <f t="shared" si="6"/>
        <v>119846.72000000003</v>
      </c>
      <c r="T344" s="16">
        <f t="shared" si="6"/>
        <v>0</v>
      </c>
      <c r="U344" s="16">
        <f t="shared" si="6"/>
        <v>25230.584999999999</v>
      </c>
      <c r="V344" s="16">
        <f t="shared" si="6"/>
        <v>66864.698999999993</v>
      </c>
      <c r="W344" s="16">
        <f t="shared" si="6"/>
        <v>102541.02399999999</v>
      </c>
      <c r="X344" s="16">
        <f t="shared" si="6"/>
        <v>0</v>
      </c>
      <c r="Y344" s="16">
        <f t="shared" si="6"/>
        <v>408862.81400000013</v>
      </c>
      <c r="Z344" s="16">
        <f t="shared" si="6"/>
        <v>4100.0810000000001</v>
      </c>
      <c r="AA344" s="16">
        <f t="shared" si="6"/>
        <v>594855.78300000005</v>
      </c>
      <c r="AB344" s="16">
        <f t="shared" si="6"/>
        <v>0</v>
      </c>
      <c r="AC344" s="16">
        <f t="shared" si="6"/>
        <v>49298.261999999995</v>
      </c>
      <c r="AD344" s="16">
        <f t="shared" si="6"/>
        <v>14379.6</v>
      </c>
      <c r="AE344" s="16">
        <f t="shared" si="6"/>
        <v>1279634.0659999999</v>
      </c>
      <c r="AF344" s="16">
        <f t="shared" si="6"/>
        <v>3070.7820000000002</v>
      </c>
      <c r="AG344" s="16">
        <f t="shared" si="6"/>
        <v>58869.875</v>
      </c>
      <c r="AH344" s="16">
        <f t="shared" si="6"/>
        <v>2603879.5239999997</v>
      </c>
      <c r="AI344" s="16">
        <f t="shared" si="6"/>
        <v>3838.096</v>
      </c>
      <c r="AJ344" s="16">
        <f t="shared" si="6"/>
        <v>19996.634999999998</v>
      </c>
      <c r="AK344" s="16">
        <f t="shared" si="6"/>
        <v>0</v>
      </c>
      <c r="AL344" s="16">
        <f t="shared" si="6"/>
        <v>0</v>
      </c>
      <c r="AM344" s="16">
        <f>SUMIF($D$4:$D$336,$D$344,AM4:AM336)</f>
        <v>5568.33</v>
      </c>
      <c r="AN344" s="16">
        <f>SUMIF($D$4:$D$336,$D$344,AN4:AN336)</f>
        <v>0</v>
      </c>
      <c r="AO344" s="16">
        <f>SUMIF($D$4:$D$336,$D$344,AO4:AO336)</f>
        <v>78582.671000000002</v>
      </c>
      <c r="AP344" s="16">
        <f t="shared" si="6"/>
        <v>0</v>
      </c>
      <c r="AQ344" s="16">
        <f t="shared" si="6"/>
        <v>1099.402</v>
      </c>
      <c r="AR344" s="16">
        <f t="shared" si="6"/>
        <v>0</v>
      </c>
      <c r="AS344" s="16">
        <f t="shared" si="6"/>
        <v>901.30599999999993</v>
      </c>
      <c r="AT344" s="16">
        <f t="shared" si="6"/>
        <v>0</v>
      </c>
      <c r="AU344" s="16">
        <f t="shared" si="6"/>
        <v>24713.414999999994</v>
      </c>
      <c r="AV344" s="16">
        <f t="shared" si="6"/>
        <v>0</v>
      </c>
      <c r="AW344" s="16">
        <f t="shared" si="6"/>
        <v>0</v>
      </c>
      <c r="AX344" s="16">
        <f>SUMIF($D$4:$D$336,$D$344,AX4:AX336)</f>
        <v>0</v>
      </c>
      <c r="AY344" s="16">
        <f t="shared" ref="AY344:BH344" si="7">SUMIF($D$4:$D$336,$D$344,AY4:AY336)</f>
        <v>70488.214000000022</v>
      </c>
      <c r="AZ344" s="16">
        <f t="shared" si="7"/>
        <v>1550.84</v>
      </c>
      <c r="BA344" s="16">
        <f t="shared" si="7"/>
        <v>0</v>
      </c>
      <c r="BB344" s="16">
        <f t="shared" si="7"/>
        <v>37235.532999999996</v>
      </c>
      <c r="BC344" s="16">
        <f t="shared" si="7"/>
        <v>34497.993000000002</v>
      </c>
      <c r="BD344" s="16">
        <f t="shared" si="7"/>
        <v>2036.7049999999999</v>
      </c>
      <c r="BE344" s="16">
        <f t="shared" si="7"/>
        <v>10910.018000000002</v>
      </c>
      <c r="BF344" s="16">
        <f t="shared" si="7"/>
        <v>700.60900000000004</v>
      </c>
      <c r="BG344" s="16">
        <f t="shared" si="7"/>
        <v>11292.726000000001</v>
      </c>
      <c r="BH344" s="16">
        <f t="shared" si="7"/>
        <v>11629.269999999999</v>
      </c>
      <c r="BI344" s="21"/>
    </row>
    <row r="345" spans="1:61">
      <c r="A345" t="s">
        <v>611</v>
      </c>
      <c r="B345">
        <v>7</v>
      </c>
      <c r="D345">
        <v>4</v>
      </c>
      <c r="E345" s="16">
        <f t="shared" ref="E345:AW345" si="8">SUMIF($D$4:$D$336,$D$345,E4:E336)</f>
        <v>1972243.9519999998</v>
      </c>
      <c r="F345" s="16">
        <f t="shared" si="8"/>
        <v>338007.41000000009</v>
      </c>
      <c r="G345" s="16">
        <f t="shared" si="8"/>
        <v>-148.15700000000044</v>
      </c>
      <c r="H345" s="16">
        <f t="shared" si="8"/>
        <v>70746.593999999997</v>
      </c>
      <c r="I345" s="16">
        <f t="shared" si="8"/>
        <v>8310.2969999999987</v>
      </c>
      <c r="J345" s="16">
        <f t="shared" si="8"/>
        <v>-44.819000000000017</v>
      </c>
      <c r="K345" s="16">
        <f t="shared" si="8"/>
        <v>0</v>
      </c>
      <c r="L345" s="16">
        <f t="shared" si="8"/>
        <v>4437480.6769999992</v>
      </c>
      <c r="M345" s="16">
        <f t="shared" si="8"/>
        <v>161713.80600000001</v>
      </c>
      <c r="N345" s="16">
        <f>SUMIF($D$4:$D$336,$D$345,N4:N336)</f>
        <v>0</v>
      </c>
      <c r="O345" s="16">
        <f t="shared" si="8"/>
        <v>3669.6429999999996</v>
      </c>
      <c r="P345" s="16">
        <f t="shared" si="8"/>
        <v>41.928000000000004</v>
      </c>
      <c r="Q345" s="16">
        <f t="shared" si="8"/>
        <v>1104.9460000000001</v>
      </c>
      <c r="R345" s="16">
        <f t="shared" si="8"/>
        <v>100.366</v>
      </c>
      <c r="S345" s="16">
        <f t="shared" si="8"/>
        <v>109758.20800000003</v>
      </c>
      <c r="T345" s="16">
        <f t="shared" si="8"/>
        <v>0</v>
      </c>
      <c r="U345" s="16">
        <f t="shared" si="8"/>
        <v>0</v>
      </c>
      <c r="V345" s="16">
        <f t="shared" si="8"/>
        <v>154.24299999999999</v>
      </c>
      <c r="W345" s="16">
        <f t="shared" si="8"/>
        <v>36695.604999999996</v>
      </c>
      <c r="X345" s="16">
        <f t="shared" si="8"/>
        <v>58269.037000000004</v>
      </c>
      <c r="Y345" s="16">
        <f t="shared" si="8"/>
        <v>1020704.358</v>
      </c>
      <c r="Z345" s="16">
        <f t="shared" si="8"/>
        <v>32120.445</v>
      </c>
      <c r="AA345" s="16">
        <f t="shared" si="8"/>
        <v>152637.413</v>
      </c>
      <c r="AB345" s="16">
        <f t="shared" si="8"/>
        <v>102062.223</v>
      </c>
      <c r="AC345" s="16">
        <f t="shared" si="8"/>
        <v>68022.175000000003</v>
      </c>
      <c r="AD345" s="16">
        <f t="shared" si="8"/>
        <v>23256.097999999998</v>
      </c>
      <c r="AE345" s="16">
        <f t="shared" si="8"/>
        <v>2987612.726999999</v>
      </c>
      <c r="AF345" s="16">
        <f t="shared" si="8"/>
        <v>2887446.0569999991</v>
      </c>
      <c r="AG345" s="16">
        <f t="shared" si="8"/>
        <v>106100.34199999999</v>
      </c>
      <c r="AH345" s="16">
        <f t="shared" si="8"/>
        <v>7650670.2640000004</v>
      </c>
      <c r="AI345" s="16">
        <f t="shared" si="8"/>
        <v>4380360.9929999989</v>
      </c>
      <c r="AJ345" s="16">
        <f t="shared" si="8"/>
        <v>164179.85800000001</v>
      </c>
      <c r="AK345" s="16">
        <f t="shared" si="8"/>
        <v>2192221.4339999999</v>
      </c>
      <c r="AL345" s="16">
        <f t="shared" si="8"/>
        <v>1111932.1450000003</v>
      </c>
      <c r="AM345" s="16">
        <f>SUMIF($D$4:$D$336,$D$345,AM4:AM336)</f>
        <v>0</v>
      </c>
      <c r="AN345" s="16">
        <f>SUMIF($D$4:$D$336,$D$345,AN4:AN336)</f>
        <v>736756.103</v>
      </c>
      <c r="AO345" s="16">
        <f>SUMIF($D$4:$D$336,$D$345,AO4:AO336)</f>
        <v>98095.892999999982</v>
      </c>
      <c r="AP345" s="16">
        <f t="shared" si="8"/>
        <v>144184.17499999999</v>
      </c>
      <c r="AQ345" s="16">
        <f t="shared" si="8"/>
        <v>1209317.8830000004</v>
      </c>
      <c r="AR345" s="16">
        <f t="shared" si="8"/>
        <v>35805.811000000002</v>
      </c>
      <c r="AS345" s="16">
        <f t="shared" si="8"/>
        <v>1045.761</v>
      </c>
      <c r="AT345" s="16">
        <f t="shared" si="8"/>
        <v>0</v>
      </c>
      <c r="AU345" s="16">
        <f t="shared" si="8"/>
        <v>11000.968999999999</v>
      </c>
      <c r="AV345" s="16">
        <f t="shared" si="8"/>
        <v>82526.387000000002</v>
      </c>
      <c r="AW345" s="16">
        <f t="shared" si="8"/>
        <v>205162.39300000001</v>
      </c>
      <c r="AX345" s="16">
        <f>SUMIF($D$4:$D$336,$D$345,AX4:AX336)</f>
        <v>84330.061000000016</v>
      </c>
      <c r="AY345" s="16">
        <f t="shared" ref="AY345:BH345" si="9">SUMIF($D$4:$D$336,$D$345,AY4:AY336)</f>
        <v>29460.257000000001</v>
      </c>
      <c r="AZ345" s="16">
        <f t="shared" si="9"/>
        <v>1039380.1300000001</v>
      </c>
      <c r="BA345" s="16">
        <f t="shared" si="9"/>
        <v>64343.196000000004</v>
      </c>
      <c r="BB345" s="16">
        <f t="shared" si="9"/>
        <v>45585.383000000002</v>
      </c>
      <c r="BC345" s="16">
        <f t="shared" si="9"/>
        <v>108.82099999999998</v>
      </c>
      <c r="BD345" s="16">
        <f t="shared" si="9"/>
        <v>1330766.186</v>
      </c>
      <c r="BE345" s="16">
        <f t="shared" si="9"/>
        <v>13108.061</v>
      </c>
      <c r="BF345" s="16">
        <f t="shared" si="9"/>
        <v>457771.8839999999</v>
      </c>
      <c r="BG345" s="16">
        <f t="shared" si="9"/>
        <v>64688.421999999999</v>
      </c>
      <c r="BH345" s="16">
        <f t="shared" si="9"/>
        <v>38.093999999999987</v>
      </c>
      <c r="BI345" s="21"/>
    </row>
    <row r="346" spans="1:61">
      <c r="A346" t="s">
        <v>612</v>
      </c>
      <c r="D346">
        <v>5</v>
      </c>
      <c r="E346" s="16">
        <f t="shared" ref="E346:AW346" si="10">SUMIF($D$4:$D$336,$D$346,E4:E336)</f>
        <v>779667.26799999992</v>
      </c>
      <c r="F346" s="16">
        <f t="shared" si="10"/>
        <v>31733.224000000002</v>
      </c>
      <c r="G346" s="16">
        <f t="shared" si="10"/>
        <v>76059.042000000001</v>
      </c>
      <c r="H346" s="16">
        <f t="shared" si="10"/>
        <v>999950.38499999989</v>
      </c>
      <c r="I346" s="16">
        <f t="shared" si="10"/>
        <v>11335.68</v>
      </c>
      <c r="J346" s="16">
        <f t="shared" si="10"/>
        <v>85758.174000000014</v>
      </c>
      <c r="K346" s="16">
        <f t="shared" si="10"/>
        <v>9629.0570000000007</v>
      </c>
      <c r="L346" s="16">
        <f t="shared" si="10"/>
        <v>297355.45600000001</v>
      </c>
      <c r="M346" s="16">
        <f t="shared" si="10"/>
        <v>375078.85399999999</v>
      </c>
      <c r="N346" s="16">
        <f>SUMIF($D$4:$D$336,$D$346,N4:N336)</f>
        <v>0</v>
      </c>
      <c r="O346" s="16">
        <f t="shared" si="10"/>
        <v>2E-3</v>
      </c>
      <c r="P346" s="16">
        <f t="shared" si="10"/>
        <v>1447.5269999999998</v>
      </c>
      <c r="Q346" s="16">
        <f t="shared" si="10"/>
        <v>1.2E-2</v>
      </c>
      <c r="R346" s="16">
        <f t="shared" si="10"/>
        <v>0.56000000000000005</v>
      </c>
      <c r="S346" s="16">
        <f t="shared" si="10"/>
        <v>-7009.8369999999995</v>
      </c>
      <c r="T346" s="16">
        <f t="shared" si="10"/>
        <v>0</v>
      </c>
      <c r="U346" s="16">
        <f t="shared" si="10"/>
        <v>3010</v>
      </c>
      <c r="V346" s="16">
        <f t="shared" si="10"/>
        <v>18052.134000000002</v>
      </c>
      <c r="W346" s="16">
        <f t="shared" si="10"/>
        <v>25574.038</v>
      </c>
      <c r="X346" s="16">
        <f t="shared" si="10"/>
        <v>0</v>
      </c>
      <c r="Y346" s="16">
        <f t="shared" si="10"/>
        <v>151469.06699999998</v>
      </c>
      <c r="Z346" s="16">
        <f t="shared" si="10"/>
        <v>0</v>
      </c>
      <c r="AA346" s="16">
        <f t="shared" si="10"/>
        <v>61061.968999999997</v>
      </c>
      <c r="AB346" s="16">
        <f t="shared" si="10"/>
        <v>0</v>
      </c>
      <c r="AC346" s="16">
        <f t="shared" si="10"/>
        <v>8105.5579999999973</v>
      </c>
      <c r="AD346" s="16">
        <f t="shared" si="10"/>
        <v>6.0000000000000001E-3</v>
      </c>
      <c r="AE346" s="16">
        <f t="shared" si="10"/>
        <v>422990.049</v>
      </c>
      <c r="AF346" s="16">
        <f t="shared" si="10"/>
        <v>-210906.44099999999</v>
      </c>
      <c r="AG346" s="16">
        <f t="shared" si="10"/>
        <v>26610.291000000001</v>
      </c>
      <c r="AH346" s="16">
        <f t="shared" si="10"/>
        <v>1602509.9019999998</v>
      </c>
      <c r="AI346" s="16">
        <f t="shared" si="10"/>
        <v>-163312.807</v>
      </c>
      <c r="AJ346" s="16">
        <f t="shared" si="10"/>
        <v>0</v>
      </c>
      <c r="AK346" s="16">
        <f t="shared" si="10"/>
        <v>126.937</v>
      </c>
      <c r="AL346" s="16">
        <f t="shared" si="10"/>
        <v>107.30800000000001</v>
      </c>
      <c r="AM346" s="16">
        <f>SUMIF($D$4:$D$336,$D$346,AM4:AM336)</f>
        <v>714.93200000000002</v>
      </c>
      <c r="AN346" s="16">
        <f>SUMIF($D$4:$D$336,$D$346,AN4:AN336)</f>
        <v>106.07299999999999</v>
      </c>
      <c r="AO346" s="16">
        <f>SUMIF($D$4:$D$336,$D$346,AO4:AO336)</f>
        <v>-7470.2039999999997</v>
      </c>
      <c r="AP346" s="16">
        <f t="shared" si="10"/>
        <v>0</v>
      </c>
      <c r="AQ346" s="16">
        <f t="shared" si="10"/>
        <v>-74870.418000000005</v>
      </c>
      <c r="AR346" s="16">
        <f t="shared" si="10"/>
        <v>0</v>
      </c>
      <c r="AS346" s="16">
        <f t="shared" si="10"/>
        <v>-70.953999999999994</v>
      </c>
      <c r="AT346" s="16">
        <f t="shared" si="10"/>
        <v>0</v>
      </c>
      <c r="AU346" s="16">
        <f t="shared" si="10"/>
        <v>-418.85300000000001</v>
      </c>
      <c r="AV346" s="16">
        <f t="shared" si="10"/>
        <v>0</v>
      </c>
      <c r="AW346" s="16">
        <f t="shared" si="10"/>
        <v>0</v>
      </c>
      <c r="AX346" s="16">
        <f>SUMIF($D$4:$D$336,$D$346,AX4:AX336)</f>
        <v>3.0000000000000001E-3</v>
      </c>
      <c r="AY346" s="16">
        <f t="shared" ref="AY346:BH346" si="11">SUMIF($D$4:$D$336,$D$346,AY4:AY336)</f>
        <v>1.0999999999999999E-2</v>
      </c>
      <c r="AZ346" s="16">
        <f t="shared" si="11"/>
        <v>0</v>
      </c>
      <c r="BA346" s="16">
        <f t="shared" si="11"/>
        <v>0</v>
      </c>
      <c r="BB346" s="16">
        <f t="shared" si="11"/>
        <v>-3481.6280000000002</v>
      </c>
      <c r="BC346" s="16">
        <f t="shared" si="11"/>
        <v>0</v>
      </c>
      <c r="BD346" s="16">
        <f t="shared" si="11"/>
        <v>2E-3</v>
      </c>
      <c r="BE346" s="16">
        <f t="shared" si="11"/>
        <v>-993.77200000000005</v>
      </c>
      <c r="BF346" s="16">
        <f t="shared" si="11"/>
        <v>0</v>
      </c>
      <c r="BG346" s="16">
        <f t="shared" si="11"/>
        <v>0</v>
      </c>
      <c r="BH346" s="16">
        <f t="shared" si="11"/>
        <v>1E-3</v>
      </c>
      <c r="BI346" s="21"/>
    </row>
    <row r="347" spans="1:61">
      <c r="A347" t="s">
        <v>613</v>
      </c>
      <c r="B347">
        <v>7</v>
      </c>
      <c r="D347">
        <v>6</v>
      </c>
      <c r="E347" s="16">
        <f t="shared" ref="E347:AW347" si="12">SUMIF($D$4:$D$336,$D$347,E4:E336)+SUMIF($D$4:$D$336,$B$347,E4:E336)</f>
        <v>1935182.669</v>
      </c>
      <c r="F347" s="16">
        <f t="shared" si="12"/>
        <v>71953.298999999985</v>
      </c>
      <c r="G347" s="16">
        <f t="shared" si="12"/>
        <v>70139.323999999979</v>
      </c>
      <c r="H347" s="16">
        <f t="shared" si="12"/>
        <v>31017.803</v>
      </c>
      <c r="I347" s="16">
        <f t="shared" si="12"/>
        <v>10389.904999999997</v>
      </c>
      <c r="J347" s="16">
        <f t="shared" si="12"/>
        <v>46595.518000000004</v>
      </c>
      <c r="K347" s="16">
        <f t="shared" si="12"/>
        <v>11421.032999999999</v>
      </c>
      <c r="L347" s="16">
        <f t="shared" si="12"/>
        <v>2205843.7480000001</v>
      </c>
      <c r="M347" s="16">
        <f t="shared" si="12"/>
        <v>524924.75599999994</v>
      </c>
      <c r="N347" s="16">
        <f>SUMIF($D$4:$D$336,$D$347,N4:N336)+SUMIF($D$4:$D$336,$B$347,N4:N336)</f>
        <v>-0.33300000000000002</v>
      </c>
      <c r="O347" s="16">
        <f t="shared" si="12"/>
        <v>97.347999999999999</v>
      </c>
      <c r="P347" s="16">
        <f t="shared" si="12"/>
        <v>1261.414</v>
      </c>
      <c r="Q347" s="16">
        <f t="shared" si="12"/>
        <v>-85.998000000000005</v>
      </c>
      <c r="R347" s="16">
        <f t="shared" si="12"/>
        <v>410.64300000000003</v>
      </c>
      <c r="S347" s="16">
        <f t="shared" si="12"/>
        <v>15839.438000000002</v>
      </c>
      <c r="T347" s="16">
        <f t="shared" si="12"/>
        <v>0</v>
      </c>
      <c r="U347" s="16">
        <f t="shared" si="12"/>
        <v>9048.9090000000015</v>
      </c>
      <c r="V347" s="16">
        <f t="shared" si="12"/>
        <v>8206.6309999999994</v>
      </c>
      <c r="W347" s="16">
        <f t="shared" si="12"/>
        <v>20108.437000000005</v>
      </c>
      <c r="X347" s="16">
        <f t="shared" si="12"/>
        <v>6036.9390000000003</v>
      </c>
      <c r="Y347" s="16">
        <f t="shared" si="12"/>
        <v>419518.10399999993</v>
      </c>
      <c r="Z347" s="16">
        <f t="shared" si="12"/>
        <v>666.28599999999994</v>
      </c>
      <c r="AA347" s="16">
        <f t="shared" si="12"/>
        <v>99280.852000000028</v>
      </c>
      <c r="AB347" s="16">
        <f t="shared" si="12"/>
        <v>-786.27999999999986</v>
      </c>
      <c r="AC347" s="16">
        <f t="shared" si="12"/>
        <v>12068.829000000002</v>
      </c>
      <c r="AD347" s="16">
        <f t="shared" si="12"/>
        <v>156.41999999999999</v>
      </c>
      <c r="AE347" s="16">
        <f t="shared" si="12"/>
        <v>1443971.787</v>
      </c>
      <c r="AF347" s="16">
        <f t="shared" si="12"/>
        <v>175995.58900000001</v>
      </c>
      <c r="AG347" s="16">
        <f t="shared" si="12"/>
        <v>1433.577</v>
      </c>
      <c r="AH347" s="16">
        <f t="shared" si="12"/>
        <v>4737194.4829999991</v>
      </c>
      <c r="AI347" s="16">
        <f t="shared" si="12"/>
        <v>335260.92999999993</v>
      </c>
      <c r="AJ347" s="16">
        <f t="shared" si="12"/>
        <v>3309.7430000000004</v>
      </c>
      <c r="AK347" s="16">
        <f t="shared" si="12"/>
        <v>206921.712</v>
      </c>
      <c r="AL347" s="16">
        <f t="shared" si="12"/>
        <v>104722.629</v>
      </c>
      <c r="AM347" s="16">
        <f>SUMIF($D$4:$D$336,$D$347,AM4:AM336)+SUMIF($D$4:$D$336,$B$347,AM4:AM336)</f>
        <v>1971.5339999999999</v>
      </c>
      <c r="AN347" s="16">
        <f>SUMIF($D$4:$D$336,$D$347,AN4:AN336)+SUMIF($D$4:$D$336,$B$347,AN4:AN336)</f>
        <v>68975.483999999982</v>
      </c>
      <c r="AO347" s="16">
        <f>SUMIF($D$4:$D$336,$D$347,AO4:AO336)+SUMIF($D$4:$D$336,$B$347,AO4:AO336)</f>
        <v>8270.5509999999995</v>
      </c>
      <c r="AP347" s="16">
        <f t="shared" si="12"/>
        <v>42.734999999999999</v>
      </c>
      <c r="AQ347" s="16">
        <f t="shared" si="12"/>
        <v>49825.823000000004</v>
      </c>
      <c r="AR347" s="16">
        <f t="shared" si="12"/>
        <v>-9.9220000000000024</v>
      </c>
      <c r="AS347" s="16">
        <f t="shared" si="12"/>
        <v>141.22799999999998</v>
      </c>
      <c r="AT347" s="16">
        <f t="shared" si="12"/>
        <v>0</v>
      </c>
      <c r="AU347" s="16">
        <f t="shared" si="12"/>
        <v>1499.413</v>
      </c>
      <c r="AV347" s="16">
        <f t="shared" si="12"/>
        <v>-12.021999999999998</v>
      </c>
      <c r="AW347" s="16">
        <f t="shared" si="12"/>
        <v>-16.982000000000006</v>
      </c>
      <c r="AX347" s="16">
        <f>SUMIF($D$4:$D$336,$D$347,AX4:AX336)+SUMIF($D$4:$D$336,$B$347,AX4:AX336)</f>
        <v>8713.5229999999992</v>
      </c>
      <c r="AY347" s="16">
        <f t="shared" ref="AY347:BH347" si="13">SUMIF($D$4:$D$336,$D$347,AY4:AY336)+SUMIF($D$4:$D$336,$B$347,AY4:AY336)</f>
        <v>7119.1040000000003</v>
      </c>
      <c r="AZ347" s="16">
        <f t="shared" si="13"/>
        <v>82340.849999999991</v>
      </c>
      <c r="BA347" s="16">
        <f t="shared" si="13"/>
        <v>6734.6449999999995</v>
      </c>
      <c r="BB347" s="16">
        <f t="shared" si="13"/>
        <v>3924.6799999999989</v>
      </c>
      <c r="BC347" s="16">
        <f t="shared" si="13"/>
        <v>2321.5180000000005</v>
      </c>
      <c r="BD347" s="16">
        <f t="shared" si="13"/>
        <v>109902.17</v>
      </c>
      <c r="BE347" s="16">
        <f t="shared" si="13"/>
        <v>1136.1100000000001</v>
      </c>
      <c r="BF347" s="16">
        <f t="shared" si="13"/>
        <v>36460.755999999994</v>
      </c>
      <c r="BG347" s="16">
        <f t="shared" si="13"/>
        <v>2708.0530000000003</v>
      </c>
      <c r="BH347" s="16">
        <f t="shared" si="13"/>
        <v>767.09099999999978</v>
      </c>
      <c r="BI347" s="21"/>
    </row>
    <row r="348" spans="1:61"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21"/>
    </row>
    <row r="349" spans="1:61">
      <c r="E349">
        <f t="shared" ref="E349:M349" si="14">SUM(E342:E348)</f>
        <v>10784906.028999999</v>
      </c>
      <c r="F349">
        <f t="shared" si="14"/>
        <v>1098461.8910000003</v>
      </c>
      <c r="G349">
        <f t="shared" si="14"/>
        <v>1057662.3019999999</v>
      </c>
      <c r="H349">
        <f t="shared" si="14"/>
        <v>1151718.8059999999</v>
      </c>
      <c r="I349">
        <f t="shared" si="14"/>
        <v>133145.76799999998</v>
      </c>
      <c r="J349">
        <f t="shared" si="14"/>
        <v>718708.42499999993</v>
      </c>
      <c r="K349">
        <f t="shared" si="14"/>
        <v>227048.87400000001</v>
      </c>
      <c r="L349" s="17">
        <f t="shared" si="14"/>
        <v>11652120.638</v>
      </c>
      <c r="M349">
        <f t="shared" si="14"/>
        <v>2741084.4740000004</v>
      </c>
      <c r="N349">
        <f>SUM(N342:N348)</f>
        <v>15175.731999999998</v>
      </c>
      <c r="O349">
        <f t="shared" ref="O349:AL349" si="15">SUM(O342:O348)</f>
        <v>17055.45</v>
      </c>
      <c r="P349">
        <f t="shared" si="15"/>
        <v>16960.986000000001</v>
      </c>
      <c r="Q349">
        <f t="shared" si="15"/>
        <v>14739.964000000002</v>
      </c>
      <c r="R349">
        <f t="shared" si="15"/>
        <v>17396.246000000006</v>
      </c>
      <c r="S349">
        <f t="shared" si="15"/>
        <v>356194.21700000006</v>
      </c>
      <c r="T349">
        <f t="shared" si="15"/>
        <v>1028.48</v>
      </c>
      <c r="U349">
        <f t="shared" si="15"/>
        <v>174907.56300000002</v>
      </c>
      <c r="V349">
        <f t="shared" si="15"/>
        <v>141950.87899999999</v>
      </c>
      <c r="W349">
        <f t="shared" si="15"/>
        <v>277639.42499999993</v>
      </c>
      <c r="X349">
        <f t="shared" si="15"/>
        <v>233607.092</v>
      </c>
      <c r="Y349">
        <f t="shared" si="15"/>
        <v>3254852.1349999998</v>
      </c>
      <c r="Z349">
        <f t="shared" si="15"/>
        <v>74808.734999999986</v>
      </c>
      <c r="AA349">
        <f t="shared" si="15"/>
        <v>1585057.1029999999</v>
      </c>
      <c r="AB349">
        <f t="shared" si="15"/>
        <v>591311.70499999984</v>
      </c>
      <c r="AC349">
        <f t="shared" si="15"/>
        <v>208430.40299999999</v>
      </c>
      <c r="AD349">
        <f t="shared" si="15"/>
        <v>72788.884999999995</v>
      </c>
      <c r="AE349">
        <f t="shared" si="15"/>
        <v>9825607.2459999975</v>
      </c>
      <c r="AF349">
        <f t="shared" si="15"/>
        <v>4642312.0969999991</v>
      </c>
      <c r="AG349">
        <f t="shared" si="15"/>
        <v>389410.68799999997</v>
      </c>
      <c r="AH349">
        <f t="shared" si="15"/>
        <v>24585402.908999998</v>
      </c>
      <c r="AI349">
        <f t="shared" si="15"/>
        <v>7139937.4689999986</v>
      </c>
      <c r="AJ349">
        <f t="shared" si="15"/>
        <v>374888.60000000003</v>
      </c>
      <c r="AK349">
        <f t="shared" si="15"/>
        <v>10123351.198000001</v>
      </c>
      <c r="AL349">
        <f t="shared" si="15"/>
        <v>5129576.6670000004</v>
      </c>
      <c r="AM349">
        <f>SUM(AM342:AM348)</f>
        <v>39219.830999999998</v>
      </c>
      <c r="AN349">
        <f>SUM(AN342:AN348)</f>
        <v>3396739.8550000004</v>
      </c>
      <c r="AO349">
        <f>SUM(AO342:AO348)</f>
        <v>281267.86699999997</v>
      </c>
      <c r="AP349">
        <f>SUM(AP342:AP348)</f>
        <v>161467.75899999996</v>
      </c>
      <c r="AQ349">
        <f t="shared" ref="AQ349:AW349" si="16">SUM(AQ342:AQ348)</f>
        <v>1933221.7560000003</v>
      </c>
      <c r="AR349">
        <f t="shared" si="16"/>
        <v>39711.781000000003</v>
      </c>
      <c r="AS349">
        <f t="shared" si="16"/>
        <v>4027.7529999999997</v>
      </c>
      <c r="AT349">
        <f t="shared" si="16"/>
        <v>0</v>
      </c>
      <c r="AU349">
        <f t="shared" si="16"/>
        <v>78096.632999999987</v>
      </c>
      <c r="AV349">
        <f t="shared" si="16"/>
        <v>91723.359000000011</v>
      </c>
      <c r="AW349">
        <f t="shared" si="16"/>
        <v>231579.28100000002</v>
      </c>
      <c r="AX349">
        <f>SUM(AX342:AX348)</f>
        <v>347960.69699999999</v>
      </c>
      <c r="AY349">
        <f t="shared" ref="AY349:BH349" si="17">SUM(AY342:AY348)</f>
        <v>147123.74300000002</v>
      </c>
      <c r="AZ349">
        <f t="shared" si="17"/>
        <v>1156915.4220000003</v>
      </c>
      <c r="BA349">
        <f t="shared" si="17"/>
        <v>257881.49899999998</v>
      </c>
      <c r="BB349">
        <f t="shared" si="17"/>
        <v>133009.93599999999</v>
      </c>
      <c r="BC349">
        <f t="shared" si="17"/>
        <v>53028.890000000007</v>
      </c>
      <c r="BD349">
        <f t="shared" si="17"/>
        <v>1486233.683</v>
      </c>
      <c r="BE349">
        <f t="shared" si="17"/>
        <v>37882.088000000003</v>
      </c>
      <c r="BF349">
        <f t="shared" si="17"/>
        <v>509888.8139999999</v>
      </c>
      <c r="BG349">
        <f t="shared" si="17"/>
        <v>194375.296</v>
      </c>
      <c r="BH349">
        <f t="shared" si="17"/>
        <v>17618.202000000001</v>
      </c>
      <c r="BI349" s="21"/>
    </row>
    <row r="350" spans="1:61"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21"/>
    </row>
    <row r="351" spans="1:61">
      <c r="A351" s="8"/>
      <c r="B351" s="8"/>
      <c r="C351" s="8"/>
      <c r="D351" s="8"/>
      <c r="E351" s="8">
        <f t="shared" ref="E351:AJ351" si="18">E349-E337</f>
        <v>10784906.028999999</v>
      </c>
      <c r="F351" s="8">
        <f t="shared" si="18"/>
        <v>1098461.8910000003</v>
      </c>
      <c r="G351" s="8">
        <f t="shared" si="18"/>
        <v>1057662.3019999999</v>
      </c>
      <c r="H351" s="8">
        <f t="shared" si="18"/>
        <v>1151718.8059999999</v>
      </c>
      <c r="I351" s="8">
        <f t="shared" si="18"/>
        <v>133145.76799999998</v>
      </c>
      <c r="J351" s="8">
        <f t="shared" si="18"/>
        <v>718708.42499999993</v>
      </c>
      <c r="K351" s="8">
        <f t="shared" si="18"/>
        <v>227048.87400000001</v>
      </c>
      <c r="L351" s="18">
        <f t="shared" si="18"/>
        <v>11652120.638</v>
      </c>
      <c r="M351" s="8">
        <f t="shared" si="18"/>
        <v>2741084.4740000004</v>
      </c>
      <c r="N351" s="8">
        <f>N349-N337</f>
        <v>15175.731999999998</v>
      </c>
      <c r="O351" s="8">
        <f t="shared" si="18"/>
        <v>17055.45</v>
      </c>
      <c r="P351" s="8">
        <f t="shared" si="18"/>
        <v>16960.986000000001</v>
      </c>
      <c r="Q351" s="8">
        <f t="shared" si="18"/>
        <v>14739.964000000002</v>
      </c>
      <c r="R351" s="8">
        <f t="shared" si="18"/>
        <v>17396.246000000006</v>
      </c>
      <c r="S351" s="8">
        <f t="shared" si="18"/>
        <v>356194.21700000006</v>
      </c>
      <c r="T351" s="8">
        <f t="shared" si="18"/>
        <v>1028.48</v>
      </c>
      <c r="U351" s="8">
        <f t="shared" si="18"/>
        <v>174907.56300000002</v>
      </c>
      <c r="V351" s="8">
        <f t="shared" si="18"/>
        <v>141950.87899999999</v>
      </c>
      <c r="W351" s="8">
        <f t="shared" si="18"/>
        <v>277639.42499999993</v>
      </c>
      <c r="X351" s="8">
        <f t="shared" si="18"/>
        <v>233607.092</v>
      </c>
      <c r="Y351" s="8">
        <f t="shared" si="18"/>
        <v>3254852.1349999998</v>
      </c>
      <c r="Z351" s="8">
        <f t="shared" si="18"/>
        <v>74808.734999999986</v>
      </c>
      <c r="AA351" s="8">
        <f t="shared" si="18"/>
        <v>1585057.1029999999</v>
      </c>
      <c r="AB351" s="8">
        <f t="shared" si="18"/>
        <v>591311.70499999984</v>
      </c>
      <c r="AC351" s="8">
        <f t="shared" si="18"/>
        <v>208430.40299999999</v>
      </c>
      <c r="AD351" s="8">
        <f t="shared" si="18"/>
        <v>72788.884999999995</v>
      </c>
      <c r="AE351" s="8">
        <f t="shared" si="18"/>
        <v>9825607.2459999975</v>
      </c>
      <c r="AF351" s="8">
        <f t="shared" si="18"/>
        <v>4642312.0969999991</v>
      </c>
      <c r="AG351" s="8">
        <f t="shared" si="18"/>
        <v>389410.68799999997</v>
      </c>
      <c r="AH351" s="8">
        <f t="shared" si="18"/>
        <v>24585402.908999998</v>
      </c>
      <c r="AI351" s="8">
        <f t="shared" si="18"/>
        <v>7139937.4689999986</v>
      </c>
      <c r="AJ351" s="8">
        <f t="shared" si="18"/>
        <v>374888.60000000003</v>
      </c>
      <c r="AK351" s="8">
        <f>AK349-AK337</f>
        <v>10123351.198000001</v>
      </c>
      <c r="AL351" s="8">
        <f>AL349-AL337</f>
        <v>5129576.6670000004</v>
      </c>
      <c r="AM351" s="8">
        <f>AM349-AM337</f>
        <v>39219.830999999998</v>
      </c>
      <c r="AN351" s="8">
        <f>AN349-AN337</f>
        <v>3396739.8550000004</v>
      </c>
      <c r="AO351" s="8">
        <f>AO349-AO337</f>
        <v>281267.86699999997</v>
      </c>
      <c r="AP351" s="8">
        <f t="shared" ref="AP351:AW351" si="19">AP349-AP337</f>
        <v>161467.75899999996</v>
      </c>
      <c r="AQ351" s="8">
        <f t="shared" si="19"/>
        <v>1933221.7560000003</v>
      </c>
      <c r="AR351" s="8">
        <f t="shared" si="19"/>
        <v>39711.781000000003</v>
      </c>
      <c r="AS351" s="8">
        <f t="shared" si="19"/>
        <v>4027.7529999999997</v>
      </c>
      <c r="AT351" s="8">
        <f t="shared" si="19"/>
        <v>0</v>
      </c>
      <c r="AU351" s="8">
        <f t="shared" si="19"/>
        <v>78096.632999999987</v>
      </c>
      <c r="AV351" s="8">
        <f t="shared" si="19"/>
        <v>91723.359000000011</v>
      </c>
      <c r="AW351" s="8">
        <f t="shared" si="19"/>
        <v>231579.28100000002</v>
      </c>
      <c r="AX351" s="8">
        <f>AX349-AX337</f>
        <v>347960.69699999999</v>
      </c>
      <c r="AY351" s="8">
        <f t="shared" ref="AY351:BH351" si="20">AY349-AY337</f>
        <v>147123.74300000002</v>
      </c>
      <c r="AZ351" s="8">
        <f t="shared" si="20"/>
        <v>1156915.4220000003</v>
      </c>
      <c r="BA351" s="8">
        <f t="shared" si="20"/>
        <v>257881.49899999998</v>
      </c>
      <c r="BB351" s="8">
        <f t="shared" si="20"/>
        <v>133009.93599999999</v>
      </c>
      <c r="BC351" s="8">
        <f t="shared" si="20"/>
        <v>53028.890000000007</v>
      </c>
      <c r="BD351" s="8">
        <f t="shared" si="20"/>
        <v>1486233.683</v>
      </c>
      <c r="BE351" s="8">
        <f t="shared" si="20"/>
        <v>37882.088000000003</v>
      </c>
      <c r="BF351" s="8">
        <f t="shared" si="20"/>
        <v>509888.8139999999</v>
      </c>
      <c r="BG351" s="8">
        <f t="shared" si="20"/>
        <v>194375.296</v>
      </c>
      <c r="BH351" s="8">
        <f t="shared" si="20"/>
        <v>17618.202000000001</v>
      </c>
      <c r="BI351" s="21"/>
    </row>
    <row r="352" spans="1:61">
      <c r="E352" s="19">
        <f t="shared" ref="E352:M352" si="21">E2</f>
        <v>401</v>
      </c>
      <c r="F352" s="19">
        <f t="shared" si="21"/>
        <v>242</v>
      </c>
      <c r="G352" s="19">
        <f t="shared" si="21"/>
        <v>385</v>
      </c>
      <c r="H352" s="19">
        <f t="shared" si="21"/>
        <v>528</v>
      </c>
      <c r="I352" s="19">
        <f t="shared" si="21"/>
        <v>384</v>
      </c>
      <c r="J352" s="19">
        <f t="shared" si="21"/>
        <v>716</v>
      </c>
      <c r="K352" s="19">
        <f t="shared" si="21"/>
        <v>715</v>
      </c>
      <c r="L352" s="19">
        <f t="shared" si="21"/>
        <v>9916</v>
      </c>
      <c r="M352" s="19">
        <f t="shared" si="21"/>
        <v>1100</v>
      </c>
      <c r="N352" s="19">
        <f>N2</f>
        <v>801</v>
      </c>
      <c r="O352" s="19">
        <f t="shared" ref="O352:T352" si="22">O2</f>
        <v>804</v>
      </c>
      <c r="P352" s="19">
        <f t="shared" si="22"/>
        <v>806</v>
      </c>
      <c r="Q352" s="19">
        <f t="shared" si="22"/>
        <v>8765</v>
      </c>
      <c r="R352" s="19">
        <f t="shared" si="22"/>
        <v>8766</v>
      </c>
      <c r="S352" s="19">
        <f t="shared" si="22"/>
        <v>9418</v>
      </c>
      <c r="T352" s="19">
        <f t="shared" si="22"/>
        <v>9475</v>
      </c>
      <c r="U352" s="19">
        <f>U2</f>
        <v>9906</v>
      </c>
      <c r="V352" s="19">
        <f>V2</f>
        <v>7905</v>
      </c>
      <c r="W352" s="19">
        <f t="shared" ref="W352:AJ352" si="23">W2</f>
        <v>7906</v>
      </c>
      <c r="X352" s="19">
        <f t="shared" si="23"/>
        <v>7907</v>
      </c>
      <c r="Y352" s="19">
        <f t="shared" si="23"/>
        <v>7908</v>
      </c>
      <c r="Z352" s="19">
        <f t="shared" si="23"/>
        <v>7909</v>
      </c>
      <c r="AA352" s="19">
        <f t="shared" si="23"/>
        <v>11310</v>
      </c>
      <c r="AB352" s="19">
        <f t="shared" si="23"/>
        <v>11311</v>
      </c>
      <c r="AC352" s="19">
        <f t="shared" si="23"/>
        <v>11312</v>
      </c>
      <c r="AD352" s="19">
        <f t="shared" si="23"/>
        <v>11335</v>
      </c>
      <c r="AE352" s="19">
        <f t="shared" si="23"/>
        <v>9529</v>
      </c>
      <c r="AF352" s="19">
        <f t="shared" si="23"/>
        <v>961</v>
      </c>
      <c r="AG352" s="19">
        <f t="shared" si="23"/>
        <v>9528</v>
      </c>
      <c r="AH352" s="19">
        <f t="shared" si="23"/>
        <v>964</v>
      </c>
      <c r="AI352" s="19">
        <f t="shared" si="23"/>
        <v>968</v>
      </c>
      <c r="AJ352" s="19">
        <f t="shared" si="23"/>
        <v>8629</v>
      </c>
      <c r="AK352" s="19">
        <f>AK2</f>
        <v>13264</v>
      </c>
      <c r="AL352" s="19">
        <f>AL2</f>
        <v>13263</v>
      </c>
      <c r="AM352" s="19">
        <f>AM2</f>
        <v>13209</v>
      </c>
      <c r="AN352" s="19">
        <f>AN2</f>
        <v>13250</v>
      </c>
      <c r="AO352" s="19">
        <f>AO2</f>
        <v>14281</v>
      </c>
      <c r="AP352" s="19">
        <f t="shared" ref="AP352:AW352" si="24">AP2</f>
        <v>2049</v>
      </c>
      <c r="AQ352" s="19">
        <f t="shared" si="24"/>
        <v>7975</v>
      </c>
      <c r="AR352" s="19">
        <f t="shared" si="24"/>
        <v>8004</v>
      </c>
      <c r="AS352" s="19">
        <f t="shared" si="24"/>
        <v>1008</v>
      </c>
      <c r="AT352" s="19">
        <f t="shared" si="24"/>
        <v>9484</v>
      </c>
      <c r="AU352" s="19">
        <f t="shared" si="24"/>
        <v>682</v>
      </c>
      <c r="AV352" s="19">
        <f t="shared" si="24"/>
        <v>11352</v>
      </c>
      <c r="AW352" s="19">
        <f t="shared" si="24"/>
        <v>2058</v>
      </c>
      <c r="AX352" s="19">
        <f>AX2</f>
        <v>15007</v>
      </c>
      <c r="AY352" s="19">
        <f t="shared" ref="AY352:BH352" si="25">AY2</f>
        <v>15208</v>
      </c>
      <c r="AZ352" s="19">
        <f t="shared" si="25"/>
        <v>15209</v>
      </c>
      <c r="BA352" s="19">
        <f t="shared" si="25"/>
        <v>15210</v>
      </c>
      <c r="BB352" s="19">
        <f t="shared" si="25"/>
        <v>15211</v>
      </c>
      <c r="BC352" s="19">
        <f t="shared" si="25"/>
        <v>15212</v>
      </c>
      <c r="BD352" s="19">
        <f t="shared" si="25"/>
        <v>15232</v>
      </c>
      <c r="BE352" s="19">
        <f t="shared" si="25"/>
        <v>15214</v>
      </c>
      <c r="BF352" s="19">
        <f t="shared" si="25"/>
        <v>15233</v>
      </c>
      <c r="BG352" s="19">
        <f t="shared" si="25"/>
        <v>15234</v>
      </c>
      <c r="BH352" s="19">
        <f t="shared" si="25"/>
        <v>15215</v>
      </c>
      <c r="BI352" s="21"/>
    </row>
    <row r="353" spans="1:61">
      <c r="A353" t="s">
        <v>608</v>
      </c>
      <c r="E353" s="20">
        <f t="shared" ref="E353:AL353" si="26">E342/E349</f>
        <v>0.13416204138536772</v>
      </c>
      <c r="F353" s="20">
        <f t="shared" si="26"/>
        <v>0.16577358167084558</v>
      </c>
      <c r="G353" s="20">
        <f t="shared" si="26"/>
        <v>4.8394561197095599E-2</v>
      </c>
      <c r="H353" s="20">
        <f t="shared" si="26"/>
        <v>8.381812426530787E-3</v>
      </c>
      <c r="I353" s="20">
        <f t="shared" si="26"/>
        <v>9.8065910739273371E-2</v>
      </c>
      <c r="J353" s="20">
        <f t="shared" si="26"/>
        <v>4.5297694958842318E-2</v>
      </c>
      <c r="K353" s="20">
        <f t="shared" si="26"/>
        <v>2.2283708837067387E-2</v>
      </c>
      <c r="L353" s="20">
        <f t="shared" si="26"/>
        <v>0.20788919126877309</v>
      </c>
      <c r="M353" s="20">
        <f t="shared" si="26"/>
        <v>6.6472694558774095E-2</v>
      </c>
      <c r="N353" s="20">
        <f>N342/N349</f>
        <v>9.2639353409772925E-3</v>
      </c>
      <c r="O353" s="20">
        <f t="shared" si="26"/>
        <v>0.77009178884168983</v>
      </c>
      <c r="P353" s="20">
        <f t="shared" si="26"/>
        <v>7.6226228828913598E-2</v>
      </c>
      <c r="Q353" s="20">
        <f t="shared" si="26"/>
        <v>0.47827532007540852</v>
      </c>
      <c r="R353" s="20">
        <f t="shared" si="26"/>
        <v>0.13563230825777003</v>
      </c>
      <c r="S353" s="20">
        <f t="shared" si="26"/>
        <v>0.15532827979629998</v>
      </c>
      <c r="T353" s="20">
        <f t="shared" si="26"/>
        <v>1.5434427504667081E-2</v>
      </c>
      <c r="U353" s="20">
        <f t="shared" si="26"/>
        <v>2.080336000107668E-2</v>
      </c>
      <c r="V353" s="20">
        <f t="shared" si="26"/>
        <v>9.5289159850852373E-2</v>
      </c>
      <c r="W353" s="20">
        <f t="shared" si="26"/>
        <v>0.12387760491868186</v>
      </c>
      <c r="X353" s="20">
        <f t="shared" si="26"/>
        <v>0.59918213013841193</v>
      </c>
      <c r="Y353" s="20">
        <f t="shared" si="26"/>
        <v>0.19242239463514066</v>
      </c>
      <c r="Z353" s="20">
        <f t="shared" si="26"/>
        <v>0.50667048440265705</v>
      </c>
      <c r="AA353" s="20">
        <f t="shared" si="26"/>
        <v>0.10748262297777925</v>
      </c>
      <c r="AB353" s="20">
        <f t="shared" si="26"/>
        <v>0.82183638323208918</v>
      </c>
      <c r="AC353" s="20">
        <f t="shared" si="26"/>
        <v>0.1944746947497866</v>
      </c>
      <c r="AD353" s="20">
        <f t="shared" si="26"/>
        <v>0.30644347691271823</v>
      </c>
      <c r="AE353" s="20">
        <f t="shared" si="26"/>
        <v>0.18478676742744296</v>
      </c>
      <c r="AF353" s="20">
        <f t="shared" si="26"/>
        <v>0.32482510255492636</v>
      </c>
      <c r="AG353" s="20">
        <f t="shared" si="26"/>
        <v>0.35353473913895239</v>
      </c>
      <c r="AH353" s="20">
        <f t="shared" si="26"/>
        <v>0.17366704706055466</v>
      </c>
      <c r="AI353" s="20">
        <f t="shared" si="26"/>
        <v>0.30514005710264863</v>
      </c>
      <c r="AJ353" s="20">
        <f t="shared" si="26"/>
        <v>0.49961709425146555</v>
      </c>
      <c r="AK353" s="20">
        <f t="shared" si="26"/>
        <v>0.61897695767365601</v>
      </c>
      <c r="AL353" s="20">
        <f t="shared" si="26"/>
        <v>0.61863046173279856</v>
      </c>
      <c r="AM353" s="20">
        <f>AM342/AM349</f>
        <v>3.5596813255008679E-2</v>
      </c>
      <c r="AN353" s="20">
        <f>AN342/AN349</f>
        <v>0.6185091781189701</v>
      </c>
      <c r="AO353" s="20">
        <f>AO342/AO349</f>
        <v>0.20083094312369501</v>
      </c>
      <c r="AP353" s="20">
        <f>AP342/AP349</f>
        <v>0.106775799124084</v>
      </c>
      <c r="AQ353" s="20">
        <f t="shared" ref="AQ353:AW353" si="27">AQ342/AQ349</f>
        <v>0.32587069230147847</v>
      </c>
      <c r="AR353" s="20">
        <f t="shared" si="27"/>
        <v>9.8607816154102967E-2</v>
      </c>
      <c r="AS353" s="20">
        <f t="shared" si="27"/>
        <v>0.15586730368024057</v>
      </c>
      <c r="AT353" s="20" t="e">
        <f t="shared" si="27"/>
        <v>#DIV/0!</v>
      </c>
      <c r="AU353" s="20">
        <f t="shared" si="27"/>
        <v>0.13989614635499079</v>
      </c>
      <c r="AV353" s="20">
        <f t="shared" si="27"/>
        <v>0.10039965937139306</v>
      </c>
      <c r="AW353" s="20">
        <f t="shared" si="27"/>
        <v>0.11414609236998192</v>
      </c>
      <c r="AX353" s="20">
        <f>AX342/AX349</f>
        <v>0.61062118748428651</v>
      </c>
      <c r="AY353" s="20">
        <f t="shared" ref="AY353:BH353" si="28">AY342/AY349</f>
        <v>4.2330380352000693E-2</v>
      </c>
      <c r="AZ353" s="20">
        <f t="shared" si="28"/>
        <v>2.9080433504671523E-2</v>
      </c>
      <c r="BA353" s="20">
        <f t="shared" si="28"/>
        <v>0.59879634095038359</v>
      </c>
      <c r="BB353" s="20">
        <f t="shared" si="28"/>
        <v>0.1983085985395858</v>
      </c>
      <c r="BC353" s="20">
        <f t="shared" si="28"/>
        <v>4.1769326116386736E-2</v>
      </c>
      <c r="BD353" s="20">
        <f t="shared" si="28"/>
        <v>2.9287870741925581E-2</v>
      </c>
      <c r="BE353" s="20">
        <f t="shared" si="28"/>
        <v>0.19308861750175965</v>
      </c>
      <c r="BF353" s="20">
        <f t="shared" si="28"/>
        <v>2.9331031764897677E-2</v>
      </c>
      <c r="BG353" s="20">
        <f t="shared" si="28"/>
        <v>0.52551214635835197</v>
      </c>
      <c r="BH353" s="20">
        <f t="shared" si="28"/>
        <v>4.1422558329164347E-2</v>
      </c>
      <c r="BI353" s="21"/>
    </row>
    <row r="354" spans="1:61">
      <c r="A354" t="s">
        <v>609</v>
      </c>
      <c r="E354" s="20">
        <f t="shared" ref="E354:AL354" si="29">E343/E349</f>
        <v>0.22954683289248343</v>
      </c>
      <c r="F354" s="20">
        <f t="shared" si="29"/>
        <v>0.18206403484597533</v>
      </c>
      <c r="G354" s="20">
        <f t="shared" si="29"/>
        <v>0.35239480814926499</v>
      </c>
      <c r="H354" s="20">
        <f t="shared" si="29"/>
        <v>0</v>
      </c>
      <c r="I354" s="20">
        <f t="shared" si="29"/>
        <v>0.36959590033683987</v>
      </c>
      <c r="J354" s="20">
        <f t="shared" si="29"/>
        <v>0.31544252872783568</v>
      </c>
      <c r="K354" s="20">
        <f t="shared" si="29"/>
        <v>0.74475468220115459</v>
      </c>
      <c r="L354" s="20">
        <f t="shared" si="29"/>
        <v>0.11361869389529745</v>
      </c>
      <c r="M354" s="20">
        <f t="shared" si="29"/>
        <v>0.20320073433825883</v>
      </c>
      <c r="N354" s="20">
        <f>N343/N349</f>
        <v>0.79359605190708438</v>
      </c>
      <c r="O354" s="20">
        <f t="shared" si="29"/>
        <v>9.0408051385334302E-3</v>
      </c>
      <c r="P354" s="20">
        <f t="shared" si="29"/>
        <v>0.75958738483717869</v>
      </c>
      <c r="Q354" s="20">
        <f t="shared" si="29"/>
        <v>0.16474341457007627</v>
      </c>
      <c r="R354" s="20">
        <f t="shared" si="29"/>
        <v>0.20847428807341534</v>
      </c>
      <c r="S354" s="20">
        <f t="shared" si="29"/>
        <v>0.17527699782952957</v>
      </c>
      <c r="T354" s="20">
        <f t="shared" si="29"/>
        <v>0.98456557249533294</v>
      </c>
      <c r="U354" s="20">
        <f t="shared" si="29"/>
        <v>0.76600120487642942</v>
      </c>
      <c r="V354" s="20">
        <f t="shared" si="29"/>
        <v>0.2475982695394229</v>
      </c>
      <c r="W354" s="20">
        <f t="shared" si="29"/>
        <v>0.21008188588490273</v>
      </c>
      <c r="X354" s="20">
        <f t="shared" si="29"/>
        <v>0.125543795562508</v>
      </c>
      <c r="Y354" s="20">
        <f t="shared" si="29"/>
        <v>0.19294005501727654</v>
      </c>
      <c r="Z354" s="20">
        <f t="shared" si="29"/>
        <v>2.4789885833519315E-4</v>
      </c>
      <c r="AA354" s="20">
        <f t="shared" si="29"/>
        <v>0.31977080828235627</v>
      </c>
      <c r="AB354" s="20">
        <f t="shared" si="29"/>
        <v>6.8902559606865916E-3</v>
      </c>
      <c r="AC354" s="20">
        <f t="shared" si="29"/>
        <v>0.14585751196767588</v>
      </c>
      <c r="AD354" s="20">
        <f t="shared" si="29"/>
        <v>0.17435466967243696</v>
      </c>
      <c r="AE354" s="20">
        <f t="shared" si="29"/>
        <v>0.1909048844552198</v>
      </c>
      <c r="AF354" s="20">
        <f t="shared" si="29"/>
        <v>6.0049087862952447E-2</v>
      </c>
      <c r="AG354" s="20">
        <f t="shared" si="29"/>
        <v>0.15080838510523883</v>
      </c>
      <c r="AH354" s="20">
        <f t="shared" si="29"/>
        <v>0.15136926678706888</v>
      </c>
      <c r="AI354" s="20">
        <f t="shared" si="29"/>
        <v>5.6738498307428255E-2</v>
      </c>
      <c r="AJ354" s="20">
        <f t="shared" si="29"/>
        <v>2.7104318456202723E-4</v>
      </c>
      <c r="AK354" s="20">
        <f t="shared" si="29"/>
        <v>0.14401950110039044</v>
      </c>
      <c r="AL354" s="20">
        <f t="shared" si="29"/>
        <v>0.14416437281412017</v>
      </c>
      <c r="AM354" s="20">
        <f>AM343/AM349</f>
        <v>0.75392813395855796</v>
      </c>
      <c r="AN354" s="20">
        <f>AN343/AN349</f>
        <v>0.14425226538286073</v>
      </c>
      <c r="AO354" s="20">
        <f>AO343/AO349</f>
        <v>0.1681730142320168</v>
      </c>
      <c r="AP354" s="20">
        <f>AP343/AP349</f>
        <v>0</v>
      </c>
      <c r="AQ354" s="20">
        <f t="shared" ref="AQ354:AW354" si="30">AQ343/AQ349</f>
        <v>6.0970115629093914E-2</v>
      </c>
      <c r="AR354" s="20">
        <f t="shared" si="30"/>
        <v>0</v>
      </c>
      <c r="AS354" s="20">
        <f t="shared" si="30"/>
        <v>0.34327253930417284</v>
      </c>
      <c r="AT354" s="20" t="e">
        <f t="shared" si="30"/>
        <v>#DIV/0!</v>
      </c>
      <c r="AU354" s="20">
        <f t="shared" si="30"/>
        <v>0.38895749833414722</v>
      </c>
      <c r="AV354" s="20">
        <f t="shared" si="30"/>
        <v>0</v>
      </c>
      <c r="AW354" s="20">
        <f t="shared" si="30"/>
        <v>0</v>
      </c>
      <c r="AX354" s="20">
        <f>AX343/AX349</f>
        <v>0.12198198349970543</v>
      </c>
      <c r="AY354" s="20">
        <f t="shared" ref="AY354:BH354" si="31">AY343/AY349</f>
        <v>0.22993129667724671</v>
      </c>
      <c r="AZ354" s="20">
        <f t="shared" si="31"/>
        <v>0</v>
      </c>
      <c r="BA354" s="20">
        <f t="shared" si="31"/>
        <v>0.12558155635662721</v>
      </c>
      <c r="BB354" s="20">
        <f t="shared" si="31"/>
        <v>0.17569329557455018</v>
      </c>
      <c r="BC354" s="20">
        <f t="shared" si="31"/>
        <v>0.26184928630412585</v>
      </c>
      <c r="BD354" s="20">
        <f t="shared" si="31"/>
        <v>0</v>
      </c>
      <c r="BE354" s="20">
        <f t="shared" si="31"/>
        <v>0.16913193908424473</v>
      </c>
      <c r="BF354" s="20">
        <f t="shared" si="31"/>
        <v>0</v>
      </c>
      <c r="BG354" s="20">
        <f t="shared" si="31"/>
        <v>6.9656567879901779E-2</v>
      </c>
      <c r="BH354" s="20">
        <f t="shared" si="31"/>
        <v>0.25280417377437264</v>
      </c>
      <c r="BI354" s="21"/>
    </row>
    <row r="355" spans="1:61">
      <c r="A355" t="s">
        <v>610</v>
      </c>
      <c r="E355" s="20">
        <f t="shared" ref="E355:AL355" si="32">E344/E349</f>
        <v>0.20169356164540397</v>
      </c>
      <c r="F355" s="20">
        <f t="shared" si="32"/>
        <v>0.25006019257521966</v>
      </c>
      <c r="G355" s="20">
        <f t="shared" si="32"/>
        <v>0.46112287927607354</v>
      </c>
      <c r="H355" s="20">
        <f t="shared" si="32"/>
        <v>3.5035056117682255E-2</v>
      </c>
      <c r="I355" s="20">
        <f t="shared" si="32"/>
        <v>0.30675173243208143</v>
      </c>
      <c r="J355" s="20">
        <f t="shared" si="32"/>
        <v>0.45516721749852868</v>
      </c>
      <c r="K355" s="20">
        <f t="shared" si="32"/>
        <v>0.14024989615231476</v>
      </c>
      <c r="L355" s="20">
        <f t="shared" si="32"/>
        <v>8.2834028498838835E-2</v>
      </c>
      <c r="M355" s="20">
        <f t="shared" si="32"/>
        <v>0.34299176764444361</v>
      </c>
      <c r="N355" s="20">
        <f>N344/N349</f>
        <v>0.19716195568029277</v>
      </c>
      <c r="O355" s="20">
        <f t="shared" si="32"/>
        <v>0</v>
      </c>
      <c r="P355" s="20">
        <f t="shared" si="32"/>
        <v>1.9983508034261683E-3</v>
      </c>
      <c r="Q355" s="20">
        <f t="shared" si="32"/>
        <v>0.28785219556845587</v>
      </c>
      <c r="R355" s="20">
        <f t="shared" si="32"/>
        <v>0.62648654198152853</v>
      </c>
      <c r="S355" s="20">
        <f t="shared" si="32"/>
        <v>0.33646453052886033</v>
      </c>
      <c r="T355" s="20">
        <f t="shared" si="32"/>
        <v>0</v>
      </c>
      <c r="U355" s="20">
        <f t="shared" si="32"/>
        <v>0.14425096643762622</v>
      </c>
      <c r="V355" s="20">
        <f t="shared" si="32"/>
        <v>0.47104110570530527</v>
      </c>
      <c r="W355" s="20">
        <f t="shared" si="32"/>
        <v>0.36933163940964081</v>
      </c>
      <c r="X355" s="20">
        <f t="shared" si="32"/>
        <v>0</v>
      </c>
      <c r="Y355" s="20">
        <f t="shared" si="32"/>
        <v>0.12561640192604331</v>
      </c>
      <c r="Z355" s="20">
        <f t="shared" si="32"/>
        <v>5.4807516795999836E-2</v>
      </c>
      <c r="AA355" s="20">
        <f t="shared" si="32"/>
        <v>0.37528981250841414</v>
      </c>
      <c r="AB355" s="20">
        <f t="shared" si="32"/>
        <v>0</v>
      </c>
      <c r="AC355" s="20">
        <f t="shared" si="32"/>
        <v>0.23652145411818831</v>
      </c>
      <c r="AD355" s="20">
        <f t="shared" si="32"/>
        <v>0.19755214000049598</v>
      </c>
      <c r="AE355" s="20">
        <f t="shared" si="32"/>
        <v>0.13023460372089862</v>
      </c>
      <c r="AF355" s="20">
        <f t="shared" si="32"/>
        <v>6.6147685373941817E-4</v>
      </c>
      <c r="AG355" s="20">
        <f t="shared" si="32"/>
        <v>0.15117683416023756</v>
      </c>
      <c r="AH355" s="20">
        <f t="shared" si="32"/>
        <v>0.10591160672200314</v>
      </c>
      <c r="AI355" s="20">
        <f t="shared" si="32"/>
        <v>5.3755316719006981E-4</v>
      </c>
      <c r="AJ355" s="20">
        <f t="shared" si="32"/>
        <v>5.3340205597076029E-2</v>
      </c>
      <c r="AK355" s="20">
        <f t="shared" si="32"/>
        <v>0</v>
      </c>
      <c r="AL355" s="20">
        <f t="shared" si="32"/>
        <v>0</v>
      </c>
      <c r="AM355" s="20">
        <f>AM344/AM349</f>
        <v>0.14197740933661851</v>
      </c>
      <c r="AN355" s="20">
        <f>AN344/AN349</f>
        <v>0</v>
      </c>
      <c r="AO355" s="20">
        <f>AO344/AO349</f>
        <v>0.27938730377615445</v>
      </c>
      <c r="AP355" s="20">
        <f>AP344/AP349</f>
        <v>0</v>
      </c>
      <c r="AQ355" s="20">
        <f t="shared" ref="AQ355:AW355" si="33">AQ344/AQ349</f>
        <v>5.686890273130155E-4</v>
      </c>
      <c r="AR355" s="20">
        <f t="shared" si="33"/>
        <v>0</v>
      </c>
      <c r="AS355" s="20">
        <f t="shared" si="33"/>
        <v>0.22377390073323761</v>
      </c>
      <c r="AT355" s="20" t="e">
        <f t="shared" si="33"/>
        <v>#DIV/0!</v>
      </c>
      <c r="AU355" s="20">
        <f t="shared" si="33"/>
        <v>0.31644661300571048</v>
      </c>
      <c r="AV355" s="20">
        <f t="shared" si="33"/>
        <v>0</v>
      </c>
      <c r="AW355" s="20">
        <f t="shared" si="33"/>
        <v>0</v>
      </c>
      <c r="AX355" s="20">
        <f>AX344/AX349</f>
        <v>0</v>
      </c>
      <c r="AY355" s="20">
        <f t="shared" ref="AY355:BH355" si="34">AY344/AY349</f>
        <v>0.47910835166829607</v>
      </c>
      <c r="AZ355" s="20">
        <f t="shared" si="34"/>
        <v>1.340495571680606E-3</v>
      </c>
      <c r="BA355" s="20">
        <f t="shared" si="34"/>
        <v>0</v>
      </c>
      <c r="BB355" s="20">
        <f t="shared" si="34"/>
        <v>0.27994549971063815</v>
      </c>
      <c r="BC355" s="20">
        <f t="shared" si="34"/>
        <v>0.65055091667956844</v>
      </c>
      <c r="BD355" s="20">
        <f t="shared" si="34"/>
        <v>1.3703800575215466E-3</v>
      </c>
      <c r="BE355" s="20">
        <f t="shared" si="34"/>
        <v>0.28799938377208778</v>
      </c>
      <c r="BF355" s="20">
        <f t="shared" si="34"/>
        <v>1.3740426947275611E-3</v>
      </c>
      <c r="BG355" s="20">
        <f t="shared" si="34"/>
        <v>5.8097537250824303E-2</v>
      </c>
      <c r="BH355" s="20">
        <f t="shared" si="34"/>
        <v>0.66007132850446359</v>
      </c>
      <c r="BI355" s="21"/>
    </row>
    <row r="356" spans="1:61">
      <c r="A356" t="s">
        <v>611</v>
      </c>
      <c r="E356" s="20">
        <f t="shared" ref="E356:AL356" si="35">E345/E349</f>
        <v>0.18287075906797406</v>
      </c>
      <c r="F356" s="20">
        <f t="shared" si="35"/>
        <v>0.30770972827495208</v>
      </c>
      <c r="G356" s="20">
        <f t="shared" si="35"/>
        <v>-1.4007968301398384E-4</v>
      </c>
      <c r="H356" s="20">
        <f t="shared" si="35"/>
        <v>6.1426967790608439E-2</v>
      </c>
      <c r="I356" s="20">
        <f t="shared" si="35"/>
        <v>6.2415029218202411E-2</v>
      </c>
      <c r="J356" s="20">
        <f t="shared" si="35"/>
        <v>-6.2360476712096453E-5</v>
      </c>
      <c r="K356" s="20">
        <f t="shared" si="35"/>
        <v>0</v>
      </c>
      <c r="L356" s="20">
        <f t="shared" si="35"/>
        <v>0.38083030676222551</v>
      </c>
      <c r="M356" s="20">
        <f t="shared" si="35"/>
        <v>5.899628688349573E-2</v>
      </c>
      <c r="N356" s="20">
        <f>N345/N349</f>
        <v>0</v>
      </c>
      <c r="O356" s="20">
        <f t="shared" si="35"/>
        <v>0.21515955310472601</v>
      </c>
      <c r="P356" s="20">
        <f t="shared" si="35"/>
        <v>2.4720260956526941E-3</v>
      </c>
      <c r="Q356" s="20">
        <f t="shared" si="35"/>
        <v>7.496259828042999E-2</v>
      </c>
      <c r="R356" s="20">
        <f t="shared" si="35"/>
        <v>5.7694056522309446E-3</v>
      </c>
      <c r="S356" s="20">
        <f t="shared" si="35"/>
        <v>0.30814146541856968</v>
      </c>
      <c r="T356" s="20">
        <f t="shared" si="35"/>
        <v>0</v>
      </c>
      <c r="U356" s="20">
        <f t="shared" si="35"/>
        <v>0</v>
      </c>
      <c r="V356" s="20">
        <f t="shared" si="35"/>
        <v>1.086594187275163E-3</v>
      </c>
      <c r="W356" s="20">
        <f t="shared" si="35"/>
        <v>0.13217000791584266</v>
      </c>
      <c r="X356" s="20">
        <f t="shared" si="35"/>
        <v>0.24943179807229485</v>
      </c>
      <c r="Y356" s="20">
        <f t="shared" si="35"/>
        <v>0.31359469360349301</v>
      </c>
      <c r="Z356" s="20">
        <f t="shared" si="35"/>
        <v>0.4293675731851368</v>
      </c>
      <c r="AA356" s="20">
        <f t="shared" si="35"/>
        <v>9.6297737609015346E-2</v>
      </c>
      <c r="AB356" s="20">
        <f t="shared" si="35"/>
        <v>0.17260308249774969</v>
      </c>
      <c r="AC356" s="20">
        <f t="shared" si="35"/>
        <v>0.32635438026764263</v>
      </c>
      <c r="AD356" s="20">
        <f t="shared" si="35"/>
        <v>0.3195006765112558</v>
      </c>
      <c r="AE356" s="20">
        <f t="shared" si="35"/>
        <v>0.30406392726681147</v>
      </c>
      <c r="AF356" s="20">
        <f t="shared" si="35"/>
        <v>0.62198447598255036</v>
      </c>
      <c r="AG356" s="20">
        <f t="shared" si="35"/>
        <v>0.27246386724752658</v>
      </c>
      <c r="AH356" s="20">
        <f t="shared" si="35"/>
        <v>0.31118750798260514</v>
      </c>
      <c r="AI356" s="20">
        <f t="shared" si="35"/>
        <v>0.61350131034319844</v>
      </c>
      <c r="AJ356" s="20">
        <f t="shared" si="35"/>
        <v>0.43794305294959618</v>
      </c>
      <c r="AK356" s="20">
        <f t="shared" si="35"/>
        <v>0.21655096134895543</v>
      </c>
      <c r="AL356" s="20">
        <f t="shared" si="35"/>
        <v>0.21676879344710265</v>
      </c>
      <c r="AM356" s="20">
        <f>AM345/AM349</f>
        <v>0</v>
      </c>
      <c r="AN356" s="20">
        <f>AN345/AN349</f>
        <v>0.21690095045562444</v>
      </c>
      <c r="AO356" s="20">
        <f>AO345/AO349</f>
        <v>0.34876324141214465</v>
      </c>
      <c r="AP356" s="20">
        <f>AP345/AP349</f>
        <v>0.8929595350363414</v>
      </c>
      <c r="AQ356" s="20">
        <f t="shared" ref="AQ356:AW356" si="36">AQ345/AQ349</f>
        <v>0.62554535155976188</v>
      </c>
      <c r="AR356" s="20">
        <f t="shared" si="36"/>
        <v>0.90164203413591548</v>
      </c>
      <c r="AS356" s="20">
        <f t="shared" si="36"/>
        <v>0.25963881101944436</v>
      </c>
      <c r="AT356" s="20" t="e">
        <f t="shared" si="36"/>
        <v>#DIV/0!</v>
      </c>
      <c r="AU356" s="20">
        <f t="shared" si="36"/>
        <v>0.14086355041708393</v>
      </c>
      <c r="AV356" s="20">
        <f t="shared" si="36"/>
        <v>0.89973140865894363</v>
      </c>
      <c r="AW356" s="20">
        <f t="shared" si="36"/>
        <v>0.8859272388880074</v>
      </c>
      <c r="AX356" s="20">
        <f>AX345/AX349</f>
        <v>0.24235513299940314</v>
      </c>
      <c r="AY356" s="20">
        <f t="shared" ref="AY356:BH356" si="37">AY345/AY349</f>
        <v>0.20024135057520931</v>
      </c>
      <c r="AZ356" s="20">
        <f t="shared" si="37"/>
        <v>0.8984063227398138</v>
      </c>
      <c r="BA356" s="20">
        <f t="shared" si="37"/>
        <v>0.24950683259367903</v>
      </c>
      <c r="BB356" s="20">
        <f t="shared" si="37"/>
        <v>0.34272163697605273</v>
      </c>
      <c r="BC356" s="20">
        <f t="shared" si="37"/>
        <v>2.0521078227358704E-3</v>
      </c>
      <c r="BD356" s="20">
        <f t="shared" si="37"/>
        <v>0.89539498480065061</v>
      </c>
      <c r="BE356" s="20">
        <f t="shared" si="37"/>
        <v>0.34602266379825736</v>
      </c>
      <c r="BF356" s="20">
        <f t="shared" si="37"/>
        <v>0.89778765768334745</v>
      </c>
      <c r="BG356" s="20">
        <f t="shared" si="37"/>
        <v>0.33280166426087399</v>
      </c>
      <c r="BH356" s="20">
        <f t="shared" si="37"/>
        <v>2.1621956655962955E-3</v>
      </c>
      <c r="BI356" s="21"/>
    </row>
    <row r="357" spans="1:61">
      <c r="A357" t="s">
        <v>612</v>
      </c>
      <c r="E357" s="20">
        <f t="shared" ref="E357:AL357" si="38">E346/E349</f>
        <v>7.2292448900669048E-2</v>
      </c>
      <c r="F357" s="20">
        <f t="shared" si="38"/>
        <v>2.8888780084224144E-2</v>
      </c>
      <c r="G357" s="20">
        <f t="shared" si="38"/>
        <v>7.191240706620175E-2</v>
      </c>
      <c r="H357" s="20">
        <f t="shared" si="38"/>
        <v>0.86822441362479585</v>
      </c>
      <c r="I357" s="20">
        <f t="shared" si="38"/>
        <v>8.5137366138441611E-2</v>
      </c>
      <c r="J357" s="20">
        <f t="shared" si="38"/>
        <v>0.11932262238333997</v>
      </c>
      <c r="K357" s="20">
        <f t="shared" si="38"/>
        <v>4.2409622344130191E-2</v>
      </c>
      <c r="L357" s="20">
        <f t="shared" si="38"/>
        <v>2.5519428200070443E-2</v>
      </c>
      <c r="M357" s="20">
        <f t="shared" si="38"/>
        <v>0.13683593393699983</v>
      </c>
      <c r="N357" s="20">
        <f>N346/N349</f>
        <v>0</v>
      </c>
      <c r="O357" s="20">
        <f t="shared" si="38"/>
        <v>1.1726456938984313E-7</v>
      </c>
      <c r="P357" s="20">
        <f t="shared" si="38"/>
        <v>8.5344507683692436E-2</v>
      </c>
      <c r="Q357" s="20">
        <f t="shared" si="38"/>
        <v>8.1411325020875208E-7</v>
      </c>
      <c r="R357" s="20">
        <f t="shared" si="38"/>
        <v>3.2190853130037354E-5</v>
      </c>
      <c r="S357" s="20">
        <f t="shared" si="38"/>
        <v>-1.9679816980296451E-2</v>
      </c>
      <c r="T357" s="20">
        <f t="shared" si="38"/>
        <v>0</v>
      </c>
      <c r="U357" s="20">
        <f t="shared" si="38"/>
        <v>1.7209090038033403E-2</v>
      </c>
      <c r="V357" s="20">
        <f t="shared" si="38"/>
        <v>0.12717169578076373</v>
      </c>
      <c r="W357" s="20">
        <f t="shared" si="38"/>
        <v>9.2112415230653957E-2</v>
      </c>
      <c r="X357" s="20">
        <f t="shared" si="38"/>
        <v>0</v>
      </c>
      <c r="Y357" s="20">
        <f t="shared" si="38"/>
        <v>4.653638958625074E-2</v>
      </c>
      <c r="Z357" s="20">
        <f t="shared" si="38"/>
        <v>0</v>
      </c>
      <c r="AA357" s="20">
        <f t="shared" si="38"/>
        <v>3.8523513685676976E-2</v>
      </c>
      <c r="AB357" s="20">
        <f t="shared" si="38"/>
        <v>0</v>
      </c>
      <c r="AC357" s="20">
        <f t="shared" si="38"/>
        <v>3.8888558882650137E-2</v>
      </c>
      <c r="AD357" s="20">
        <f t="shared" si="38"/>
        <v>8.2430167737835261E-8</v>
      </c>
      <c r="AE357" s="20">
        <f t="shared" si="38"/>
        <v>4.3049761547531748E-2</v>
      </c>
      <c r="AF357" s="20">
        <f t="shared" si="38"/>
        <v>-4.5431336065555362E-2</v>
      </c>
      <c r="AG357" s="20">
        <f t="shared" si="38"/>
        <v>6.833477308152365E-2</v>
      </c>
      <c r="AH357" s="20">
        <f t="shared" si="38"/>
        <v>6.5181356105145125E-2</v>
      </c>
      <c r="AI357" s="20">
        <f t="shared" si="38"/>
        <v>-2.2873142476256613E-2</v>
      </c>
      <c r="AJ357" s="20">
        <f t="shared" si="38"/>
        <v>0</v>
      </c>
      <c r="AK357" s="20">
        <f t="shared" si="38"/>
        <v>1.2539029568101722E-5</v>
      </c>
      <c r="AL357" s="20">
        <f t="shared" si="38"/>
        <v>2.0919465087702529E-5</v>
      </c>
      <c r="AM357" s="20">
        <f>AM346/AM349</f>
        <v>1.8228839384850995E-2</v>
      </c>
      <c r="AN357" s="20">
        <f>AN346/AN349</f>
        <v>3.122788453871749E-5</v>
      </c>
      <c r="AO357" s="20">
        <f>AO346/AO349</f>
        <v>-2.6559038114368039E-2</v>
      </c>
      <c r="AP357" s="20">
        <f>AP346/AP349</f>
        <v>0</v>
      </c>
      <c r="AQ357" s="20">
        <f t="shared" ref="AQ357:AW357" si="39">AQ346/AQ349</f>
        <v>-3.8728313380309382E-2</v>
      </c>
      <c r="AR357" s="20">
        <f t="shared" si="39"/>
        <v>0</v>
      </c>
      <c r="AS357" s="20">
        <f t="shared" si="39"/>
        <v>-1.7616273887698673E-2</v>
      </c>
      <c r="AT357" s="20" t="e">
        <f t="shared" si="39"/>
        <v>#DIV/0!</v>
      </c>
      <c r="AU357" s="20">
        <f t="shared" si="39"/>
        <v>-5.3632657889361255E-3</v>
      </c>
      <c r="AV357" s="20">
        <f t="shared" si="39"/>
        <v>0</v>
      </c>
      <c r="AW357" s="20">
        <f t="shared" si="39"/>
        <v>0</v>
      </c>
      <c r="AX357" s="20">
        <f>AX346/AX349</f>
        <v>8.6216633828618877E-9</v>
      </c>
      <c r="AY357" s="20">
        <f t="shared" ref="AY357:BH357" si="40">AY346/AY349</f>
        <v>7.4766993931088326E-8</v>
      </c>
      <c r="AZ357" s="20">
        <f t="shared" si="40"/>
        <v>0</v>
      </c>
      <c r="BA357" s="20">
        <f t="shared" si="40"/>
        <v>0</v>
      </c>
      <c r="BB357" s="20">
        <f t="shared" si="40"/>
        <v>-2.6175698633521639E-2</v>
      </c>
      <c r="BC357" s="20">
        <f t="shared" si="40"/>
        <v>0</v>
      </c>
      <c r="BD357" s="20">
        <f t="shared" si="40"/>
        <v>1.3456834028703681E-9</v>
      </c>
      <c r="BE357" s="20">
        <f t="shared" si="40"/>
        <v>-2.6233295271369413E-2</v>
      </c>
      <c r="BF357" s="20">
        <f t="shared" si="40"/>
        <v>0</v>
      </c>
      <c r="BG357" s="20">
        <f t="shared" si="40"/>
        <v>0</v>
      </c>
      <c r="BH357" s="20">
        <f t="shared" si="40"/>
        <v>5.6759480905032191E-8</v>
      </c>
      <c r="BI357" s="21"/>
    </row>
    <row r="358" spans="1:61">
      <c r="A358" t="s">
        <v>613</v>
      </c>
      <c r="E358" s="20">
        <f t="shared" ref="E358:M358" si="41">E347/E349</f>
        <v>0.17943435610810179</v>
      </c>
      <c r="F358" s="20">
        <f t="shared" si="41"/>
        <v>6.5503682548783082E-2</v>
      </c>
      <c r="G358" s="20">
        <f t="shared" si="41"/>
        <v>6.6315423994378106E-2</v>
      </c>
      <c r="H358" s="20">
        <f t="shared" si="41"/>
        <v>2.6931750040382691E-2</v>
      </c>
      <c r="I358" s="20">
        <f t="shared" si="41"/>
        <v>7.8034061135161259E-2</v>
      </c>
      <c r="J358" s="20">
        <f t="shared" si="41"/>
        <v>6.4832296908165513E-2</v>
      </c>
      <c r="K358" s="20">
        <f t="shared" si="41"/>
        <v>5.0302090465333023E-2</v>
      </c>
      <c r="L358" s="20">
        <f t="shared" si="41"/>
        <v>0.18930835137479463</v>
      </c>
      <c r="M358" s="20">
        <f t="shared" si="41"/>
        <v>0.19150258263802777</v>
      </c>
      <c r="N358" s="20">
        <f>N347/N349</f>
        <v>-2.1942928354296192E-5</v>
      </c>
      <c r="O358" s="20">
        <f t="shared" ref="O358:AL358" si="42">O347/O349</f>
        <v>5.7077356504812238E-3</v>
      </c>
      <c r="P358" s="20">
        <f t="shared" si="42"/>
        <v>7.4371501751136396E-2</v>
      </c>
      <c r="Q358" s="20">
        <f t="shared" si="42"/>
        <v>-5.8343426076210222E-3</v>
      </c>
      <c r="R358" s="20">
        <f t="shared" si="42"/>
        <v>2.3605265181924875E-2</v>
      </c>
      <c r="S358" s="20">
        <f t="shared" si="42"/>
        <v>4.4468543407036841E-2</v>
      </c>
      <c r="T358" s="20">
        <f t="shared" si="42"/>
        <v>0</v>
      </c>
      <c r="U358" s="20">
        <f t="shared" si="42"/>
        <v>5.1735378646834161E-2</v>
      </c>
      <c r="V358" s="20">
        <f t="shared" si="42"/>
        <v>5.7813174936380635E-2</v>
      </c>
      <c r="W358" s="20">
        <f t="shared" si="42"/>
        <v>7.2426446640278155E-2</v>
      </c>
      <c r="X358" s="20">
        <f t="shared" si="42"/>
        <v>2.5842276226785102E-2</v>
      </c>
      <c r="Y358" s="20">
        <f t="shared" si="42"/>
        <v>0.12889006523179583</v>
      </c>
      <c r="Z358" s="20">
        <f t="shared" si="42"/>
        <v>8.9065267578712567E-3</v>
      </c>
      <c r="AA358" s="20">
        <f t="shared" si="42"/>
        <v>6.2635504936758124E-2</v>
      </c>
      <c r="AB358" s="20">
        <f t="shared" si="42"/>
        <v>-1.3297216905253043E-3</v>
      </c>
      <c r="AC358" s="20">
        <f t="shared" si="42"/>
        <v>5.79034000140565E-2</v>
      </c>
      <c r="AD358" s="20">
        <f t="shared" si="42"/>
        <v>2.1489544729253649E-3</v>
      </c>
      <c r="AE358" s="20">
        <f t="shared" si="42"/>
        <v>0.14696005558209552</v>
      </c>
      <c r="AF358" s="20">
        <f t="shared" si="42"/>
        <v>3.7911192811386725E-2</v>
      </c>
      <c r="AG358" s="20">
        <f t="shared" si="42"/>
        <v>3.6814012665209645E-3</v>
      </c>
      <c r="AH358" s="20">
        <f t="shared" si="42"/>
        <v>0.19268321534262312</v>
      </c>
      <c r="AI358" s="20">
        <f t="shared" si="42"/>
        <v>4.6955723555791272E-2</v>
      </c>
      <c r="AJ358" s="20">
        <f t="shared" si="42"/>
        <v>8.8286040173000731E-3</v>
      </c>
      <c r="AK358" s="20">
        <f t="shared" si="42"/>
        <v>2.0440040847430056E-2</v>
      </c>
      <c r="AL358" s="20">
        <f t="shared" si="42"/>
        <v>2.0415452540890933E-2</v>
      </c>
      <c r="AM358" s="20">
        <f>AM347/AM349</f>
        <v>5.0268804064963972E-2</v>
      </c>
      <c r="AN358" s="20">
        <f>AN347/AN349</f>
        <v>2.0306378158005855E-2</v>
      </c>
      <c r="AO358" s="20">
        <f>AO347/AO349</f>
        <v>2.9404535570357208E-2</v>
      </c>
      <c r="AP358" s="20">
        <f>AP347/AP349</f>
        <v>2.6466583957482191E-4</v>
      </c>
      <c r="AQ358" s="20">
        <f t="shared" ref="AQ358:AW358" si="43">AQ347/AQ349</f>
        <v>2.5773464862662139E-2</v>
      </c>
      <c r="AR358" s="20">
        <f t="shared" si="43"/>
        <v>-2.4985029001847091E-4</v>
      </c>
      <c r="AS358" s="20">
        <f t="shared" si="43"/>
        <v>3.5063719150603322E-2</v>
      </c>
      <c r="AT358" s="20" t="e">
        <f t="shared" si="43"/>
        <v>#DIV/0!</v>
      </c>
      <c r="AU358" s="20">
        <f t="shared" si="43"/>
        <v>1.9199457677003824E-2</v>
      </c>
      <c r="AV358" s="20">
        <f t="shared" si="43"/>
        <v>-1.3106803033674332E-4</v>
      </c>
      <c r="AW358" s="20">
        <f t="shared" si="43"/>
        <v>-7.3331257989353574E-5</v>
      </c>
      <c r="AX358" s="20">
        <f>AX347/AX349</f>
        <v>2.5041687394941618E-2</v>
      </c>
      <c r="AY358" s="20">
        <f t="shared" ref="AY358:BH358" si="44">AY347/AY349</f>
        <v>4.8388545960253333E-2</v>
      </c>
      <c r="AZ358" s="20">
        <f t="shared" si="44"/>
        <v>7.1172748183833942E-2</v>
      </c>
      <c r="BA358" s="20">
        <f t="shared" si="44"/>
        <v>2.6115270099310226E-2</v>
      </c>
      <c r="BB358" s="20">
        <f t="shared" si="44"/>
        <v>2.950666783269484E-2</v>
      </c>
      <c r="BC358" s="20">
        <f t="shared" si="44"/>
        <v>4.3778363077183025E-2</v>
      </c>
      <c r="BD358" s="20">
        <f t="shared" si="44"/>
        <v>7.394676305421885E-2</v>
      </c>
      <c r="BE358" s="20">
        <f t="shared" si="44"/>
        <v>2.9990691115019848E-2</v>
      </c>
      <c r="BF358" s="20">
        <f t="shared" si="44"/>
        <v>7.1507267857027365E-2</v>
      </c>
      <c r="BG358" s="20">
        <f t="shared" si="44"/>
        <v>1.3932084250047909E-2</v>
      </c>
      <c r="BH358" s="20">
        <f t="shared" si="44"/>
        <v>4.3539686966922037E-2</v>
      </c>
      <c r="BI358" s="21"/>
    </row>
    <row r="359" spans="1:61">
      <c r="A359" s="21" t="s">
        <v>703</v>
      </c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</row>
  </sheetData>
  <mergeCells count="2">
    <mergeCell ref="BI1:BI359"/>
    <mergeCell ref="A359:BH359"/>
  </mergeCells>
  <conditionalFormatting sqref="A16:A32">
    <cfRule type="cellIs" dxfId="3" priority="16" stopIfTrue="1" operator="lessThan">
      <formula>0</formula>
    </cfRule>
  </conditionalFormatting>
  <conditionalFormatting sqref="B22:B32">
    <cfRule type="cellIs" dxfId="2" priority="25" stopIfTrue="1" operator="lessThan">
      <formula>0</formula>
    </cfRule>
  </conditionalFormatting>
  <conditionalFormatting sqref="C15:D23">
    <cfRule type="cellIs" dxfId="1" priority="17" stopIfTrue="1" operator="lessThan">
      <formula>0</formula>
    </cfRule>
  </conditionalFormatting>
  <conditionalFormatting sqref="E14:BH2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316BE08C83926469E01954DBB50B1CF" ma:contentTypeVersion="57" ma:contentTypeDescription="צור מסמך חדש." ma:contentTypeScope="" ma:versionID="88846259896006661451f43edd8d670e">
  <xsd:schema xmlns:xsd="http://www.w3.org/2001/XMLSchema" xmlns:xs="http://www.w3.org/2001/XMLSchema" xmlns:p="http://schemas.microsoft.com/office/2006/metadata/properties" xmlns:ns2="7c67d0cd-db71-4ceb-ba14-b5862b768686" xmlns:ns3="e7c93c0b-31f4-4d6d-a404-57fd37393f5c" targetNamespace="http://schemas.microsoft.com/office/2006/metadata/properties" ma:root="true" ma:fieldsID="518585d3c03b905f732db284d8a74df5" ns2:_="" ns3:_="">
    <xsd:import namespace="7c67d0cd-db71-4ceb-ba14-b5862b768686"/>
    <xsd:import namespace="e7c93c0b-31f4-4d6d-a404-57fd37393f5c"/>
    <xsd:element name="properties">
      <xsd:complexType>
        <xsd:sequence>
          <xsd:element name="documentManagement">
            <xsd:complexType>
              <xsd:all>
                <xsd:element ref="ns2:KupotIsHidden" minOccurs="0"/>
                <xsd:element ref="ns3:Category"/>
                <xsd:element ref="ns3:kupa_ktp" minOccurs="0"/>
                <xsd:element ref="ns3:kupa_tagmulim" minOccurs="0"/>
                <xsd:element ref="ns3:Kupa_kgl" minOccurs="0"/>
                <xsd:element ref="ns3:Kupa_Hishtalmut" minOccurs="0"/>
                <xsd:element ref="ns3:Kupa_kml" minOccurs="0"/>
                <xsd:element ref="ns3:Kupa_hl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7d0cd-db71-4ceb-ba14-b5862b768686" elementFormDefault="qualified">
    <xsd:import namespace="http://schemas.microsoft.com/office/2006/documentManagement/types"/>
    <xsd:import namespace="http://schemas.microsoft.com/office/infopath/2007/PartnerControls"/>
    <xsd:element name="KupotIsHidden" ma:index="2" nillable="true" ma:displayName="האם מוסתר" ma:default="0" ma:internalName="KupotIsHidde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93c0b-31f4-4d6d-a404-57fd37393f5c" elementFormDefault="qualified">
    <xsd:import namespace="http://schemas.microsoft.com/office/2006/documentManagement/types"/>
    <xsd:import namespace="http://schemas.microsoft.com/office/infopath/2007/PartnerControls"/>
    <xsd:element name="Category" ma:index="3" ma:displayName="קטגוריה" ma:list="{f5f4faa8-66df-4408-84bb-4d6db3e5f2c7}" ma:internalName="Category" ma:readOnly="false" ma:showField="Title">
      <xsd:simpleType>
        <xsd:restriction base="dms:Lookup"/>
      </xsd:simpleType>
    </xsd:element>
    <xsd:element name="kupa_ktp" ma:index="4" nillable="true" ma:displayName="שיוך לקופות תגמולים ופיצויים" ma:description="שיוך לקופות תגמולים ופיצויים" ma:list="{763891f0-3d44-4a85-960a-71e94bff38e3}" ma:internalName="kupa_ktp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tagmulim" ma:index="5" nillable="true" ma:displayName="שיוך לקופת תגמולים" ma:list="{505babb9-963f-493a-9c84-f3592782ad29}" ma:internalName="kupa_tagmuli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gl" ma:index="6" nillable="true" ma:displayName="שיוך לקופת גמל והשקעה" ma:list="{c9e47831-bd9a-4373-857c-573decdec21e}" ma:internalName="Kupa_kg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ishtalmut" ma:index="7" nillable="true" ma:displayName="שיוך לקופת גמל השתלמות" ma:list="{92efcb00-7ec5-4c24-acc8-93a4fd9f89bd}" ma:internalName="Kupa_Hishtalmut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ml" ma:index="8" nillable="true" ma:displayName="שיוך לקופה מרכזית לפיצויים" ma:list="{8977dd3e-4455-4c9c-8ca5-39e21ff81916}" ma:internalName="Kupa_km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ly" ma:index="9" nillable="true" ma:displayName="שיוך לקופת חיסכון לכל ילד" ma:list="{e96ab951-ee60-47b3-8728-1be65f70838a}" ma:internalName="Kupa_hly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סוג תוכן"/>
        <xsd:element ref="dc:title" minOccurs="0" maxOccurs="1" ma:index="1" ma:displayName="תאור מסמך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upotIsHidden xmlns="7c67d0cd-db71-4ceb-ba14-b5862b768686">false</KupotIsHidden>
    <Category xmlns="e7c93c0b-31f4-4d6d-a404-57fd37393f5c">1</Category>
    <Kupa_kml xmlns="e7c93c0b-31f4-4d6d-a404-57fd37393f5c">
      <Value>12</Value>
      <Value>1</Value>
      <Value>2</Value>
      <Value>3</Value>
      <Value>4</Value>
      <Value>5</Value>
      <Value>6</Value>
      <Value>7</Value>
      <Value>8</Value>
      <Value>9</Value>
      <Value>10</Value>
      <Value>11</Value>
    </Kupa_kml>
    <kupa_ktp xmlns="e7c93c0b-31f4-4d6d-a404-57fd37393f5c">
      <Value>14</Value>
      <Value>15</Value>
      <Value>19</Value>
      <Value>20</Value>
      <Value>21</Value>
      <Value>22</Value>
      <Value>6</Value>
      <Value>2</Value>
      <Value>3</Value>
      <Value>4</Value>
      <Value>9</Value>
      <Value>5</Value>
      <Value>11</Value>
      <Value>12</Value>
    </kupa_ktp>
    <Kupa_Hishtalmut xmlns="e7c93c0b-31f4-4d6d-a404-57fd37393f5c">
      <Value>6</Value>
      <Value>13</Value>
      <Value>14</Value>
      <Value>16</Value>
      <Value>17</Value>
      <Value>18</Value>
      <Value>9</Value>
      <Value>2</Value>
      <Value>3</Value>
      <Value>11</Value>
      <Value>12</Value>
      <Value>4</Value>
      <Value>5</Value>
    </Kupa_Hishtalmut>
    <kupa_tagmulim xmlns="e7c93c0b-31f4-4d6d-a404-57fd37393f5c"/>
    <Kupa_hly xmlns="e7c93c0b-31f4-4d6d-a404-57fd37393f5c">
      <Value>1</Value>
      <Value>2</Value>
      <Value>3</Value>
      <Value>4</Value>
      <Value>5</Value>
    </Kupa_hly>
    <Kupa_kgl xmlns="e7c93c0b-31f4-4d6d-a404-57fd37393f5c">
      <Value>8</Value>
      <Value>9</Value>
      <Value>11</Value>
      <Value>12</Value>
      <Value>13</Value>
      <Value>1</Value>
      <Value>2</Value>
      <Value>3</Value>
      <Value>4</Value>
      <Value>5</Value>
      <Value>6</Value>
      <Value>7</Value>
    </Kupa_kgl>
  </documentManagement>
</p:properties>
</file>

<file path=customXml/itemProps1.xml><?xml version="1.0" encoding="utf-8"?>
<ds:datastoreItem xmlns:ds="http://schemas.openxmlformats.org/officeDocument/2006/customXml" ds:itemID="{EC300029-84D6-4EDB-80A6-10718AC3E3D9}"/>
</file>

<file path=customXml/itemProps2.xml><?xml version="1.0" encoding="utf-8"?>
<ds:datastoreItem xmlns:ds="http://schemas.openxmlformats.org/officeDocument/2006/customXml" ds:itemID="{2DD1EFC2-EA62-4022-AFF0-C7219B2444CF}"/>
</file>

<file path=customXml/itemProps3.xml><?xml version="1.0" encoding="utf-8"?>
<ds:datastoreItem xmlns:ds="http://schemas.openxmlformats.org/officeDocument/2006/customXml" ds:itemID="{70F89004-BFA3-4B63-BBD3-BAFA59AF08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9/2026</dc:title>
  <dc:creator>פרידמן אמיר</dc:creator>
  <cp:lastModifiedBy>שרון מוזס</cp:lastModifiedBy>
  <dcterms:created xsi:type="dcterms:W3CDTF">2026-10-19T11:32:45Z</dcterms:created>
  <dcterms:modified xsi:type="dcterms:W3CDTF">2026-10-20T12:48:28Z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0x010100A316BE08C83926469E01954DBB50B1CF</vt:lpwstr>
  </property>
</Properties>
</file>